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500"/>
  </bookViews>
  <sheets>
    <sheet name="DOLLAR ITEMS  HALF LOT  A &amp; B " sheetId="1" r:id="rId1"/>
  </sheets>
  <definedNames>
    <definedName name="_xlnm._FilterDatabase" localSheetId="0" hidden="1">'DOLLAR ITEMS  HALF LOT  A &amp; B '!$A$9:$M$885</definedName>
  </definedNames>
  <calcPr calcId="14562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" i="1" l="1"/>
  <c r="K10" i="1" s="1"/>
  <c r="C886" i="1"/>
  <c r="I649" i="1"/>
  <c r="K649" i="1" s="1"/>
  <c r="I650" i="1"/>
  <c r="K650" i="1" s="1"/>
  <c r="I651" i="1"/>
  <c r="K651" i="1" s="1"/>
  <c r="I652" i="1"/>
  <c r="J652" i="1" s="1"/>
  <c r="I653" i="1"/>
  <c r="K653" i="1" s="1"/>
  <c r="I654" i="1"/>
  <c r="I655" i="1"/>
  <c r="K655" i="1" s="1"/>
  <c r="I656" i="1"/>
  <c r="J656" i="1" s="1"/>
  <c r="I657" i="1"/>
  <c r="K657" i="1" s="1"/>
  <c r="I658" i="1"/>
  <c r="J658" i="1" s="1"/>
  <c r="I659" i="1"/>
  <c r="K659" i="1" s="1"/>
  <c r="I660" i="1"/>
  <c r="J660" i="1" s="1"/>
  <c r="I661" i="1"/>
  <c r="K661" i="1" s="1"/>
  <c r="I662" i="1"/>
  <c r="I663" i="1"/>
  <c r="K663" i="1" s="1"/>
  <c r="I664" i="1"/>
  <c r="J664" i="1" s="1"/>
  <c r="I665" i="1"/>
  <c r="K665" i="1" s="1"/>
  <c r="I666" i="1"/>
  <c r="J666" i="1" s="1"/>
  <c r="I667" i="1"/>
  <c r="K667" i="1" s="1"/>
  <c r="I668" i="1"/>
  <c r="J668" i="1" s="1"/>
  <c r="I669" i="1"/>
  <c r="K669" i="1" s="1"/>
  <c r="I670" i="1"/>
  <c r="I671" i="1"/>
  <c r="K671" i="1" s="1"/>
  <c r="I672" i="1"/>
  <c r="J672" i="1" s="1"/>
  <c r="I673" i="1"/>
  <c r="K673" i="1" s="1"/>
  <c r="I674" i="1"/>
  <c r="J674" i="1" s="1"/>
  <c r="I675" i="1"/>
  <c r="K675" i="1" s="1"/>
  <c r="I676" i="1"/>
  <c r="J676" i="1" s="1"/>
  <c r="I677" i="1"/>
  <c r="K677" i="1" s="1"/>
  <c r="I678" i="1"/>
  <c r="I679" i="1"/>
  <c r="K679" i="1" s="1"/>
  <c r="I680" i="1"/>
  <c r="J680" i="1" s="1"/>
  <c r="I681" i="1"/>
  <c r="K681" i="1" s="1"/>
  <c r="I682" i="1"/>
  <c r="J682" i="1" s="1"/>
  <c r="I683" i="1"/>
  <c r="K683" i="1" s="1"/>
  <c r="I684" i="1"/>
  <c r="J684" i="1" s="1"/>
  <c r="I685" i="1"/>
  <c r="K685" i="1" s="1"/>
  <c r="I686" i="1"/>
  <c r="I687" i="1"/>
  <c r="K687" i="1" s="1"/>
  <c r="I688" i="1"/>
  <c r="J688" i="1" s="1"/>
  <c r="I689" i="1"/>
  <c r="K689" i="1" s="1"/>
  <c r="I690" i="1"/>
  <c r="J690" i="1" s="1"/>
  <c r="I691" i="1"/>
  <c r="K691" i="1" s="1"/>
  <c r="I692" i="1"/>
  <c r="J692" i="1" s="1"/>
  <c r="I693" i="1"/>
  <c r="K693" i="1" s="1"/>
  <c r="I694" i="1"/>
  <c r="I695" i="1"/>
  <c r="K695" i="1" s="1"/>
  <c r="I696" i="1"/>
  <c r="J696" i="1" s="1"/>
  <c r="I697" i="1"/>
  <c r="K697" i="1" s="1"/>
  <c r="I698" i="1"/>
  <c r="J698" i="1" s="1"/>
  <c r="I699" i="1"/>
  <c r="K699" i="1" s="1"/>
  <c r="I700" i="1"/>
  <c r="J700" i="1" s="1"/>
  <c r="I701" i="1"/>
  <c r="K701" i="1" s="1"/>
  <c r="I702" i="1"/>
  <c r="I703" i="1"/>
  <c r="K703" i="1" s="1"/>
  <c r="I704" i="1"/>
  <c r="J704" i="1" s="1"/>
  <c r="I705" i="1"/>
  <c r="K705" i="1" s="1"/>
  <c r="I706" i="1"/>
  <c r="J706" i="1" s="1"/>
  <c r="I707" i="1"/>
  <c r="K707" i="1" s="1"/>
  <c r="I708" i="1"/>
  <c r="J708" i="1" s="1"/>
  <c r="I709" i="1"/>
  <c r="K709" i="1" s="1"/>
  <c r="I710" i="1"/>
  <c r="I711" i="1"/>
  <c r="K711" i="1" s="1"/>
  <c r="I712" i="1"/>
  <c r="J712" i="1" s="1"/>
  <c r="I713" i="1"/>
  <c r="K713" i="1" s="1"/>
  <c r="I714" i="1"/>
  <c r="J714" i="1" s="1"/>
  <c r="I715" i="1"/>
  <c r="K715" i="1" s="1"/>
  <c r="I716" i="1"/>
  <c r="J716" i="1" s="1"/>
  <c r="I717" i="1"/>
  <c r="K717" i="1" s="1"/>
  <c r="I718" i="1"/>
  <c r="I719" i="1"/>
  <c r="K719" i="1" s="1"/>
  <c r="I720" i="1"/>
  <c r="J720" i="1" s="1"/>
  <c r="I721" i="1"/>
  <c r="K721" i="1" s="1"/>
  <c r="I722" i="1"/>
  <c r="J722" i="1" s="1"/>
  <c r="I723" i="1"/>
  <c r="K723" i="1" s="1"/>
  <c r="I724" i="1"/>
  <c r="J724" i="1" s="1"/>
  <c r="I725" i="1"/>
  <c r="K725" i="1" s="1"/>
  <c r="I726" i="1"/>
  <c r="I727" i="1"/>
  <c r="K727" i="1" s="1"/>
  <c r="I728" i="1"/>
  <c r="J728" i="1" s="1"/>
  <c r="I729" i="1"/>
  <c r="K729" i="1" s="1"/>
  <c r="I730" i="1"/>
  <c r="J730" i="1" s="1"/>
  <c r="I731" i="1"/>
  <c r="K731" i="1" s="1"/>
  <c r="I732" i="1"/>
  <c r="J732" i="1" s="1"/>
  <c r="I733" i="1"/>
  <c r="K733" i="1" s="1"/>
  <c r="I734" i="1"/>
  <c r="I735" i="1"/>
  <c r="K735" i="1" s="1"/>
  <c r="I736" i="1"/>
  <c r="J736" i="1" s="1"/>
  <c r="I737" i="1"/>
  <c r="K737" i="1" s="1"/>
  <c r="I738" i="1"/>
  <c r="J738" i="1" s="1"/>
  <c r="I739" i="1"/>
  <c r="K739" i="1" s="1"/>
  <c r="I740" i="1"/>
  <c r="J740" i="1" s="1"/>
  <c r="I741" i="1"/>
  <c r="K741" i="1" s="1"/>
  <c r="I742" i="1"/>
  <c r="I743" i="1"/>
  <c r="K743" i="1" s="1"/>
  <c r="I744" i="1"/>
  <c r="J744" i="1" s="1"/>
  <c r="I745" i="1"/>
  <c r="K745" i="1" s="1"/>
  <c r="I746" i="1"/>
  <c r="J746" i="1" s="1"/>
  <c r="I747" i="1"/>
  <c r="K747" i="1" s="1"/>
  <c r="I748" i="1"/>
  <c r="J748" i="1" s="1"/>
  <c r="I749" i="1"/>
  <c r="K749" i="1" s="1"/>
  <c r="I750" i="1"/>
  <c r="I751" i="1"/>
  <c r="K751" i="1" s="1"/>
  <c r="I752" i="1"/>
  <c r="J752" i="1" s="1"/>
  <c r="I753" i="1"/>
  <c r="K753" i="1" s="1"/>
  <c r="I754" i="1"/>
  <c r="J754" i="1" s="1"/>
  <c r="I755" i="1"/>
  <c r="K755" i="1" s="1"/>
  <c r="I756" i="1"/>
  <c r="J756" i="1" s="1"/>
  <c r="I757" i="1"/>
  <c r="K757" i="1" s="1"/>
  <c r="I758" i="1"/>
  <c r="I759" i="1"/>
  <c r="K759" i="1" s="1"/>
  <c r="I760" i="1"/>
  <c r="J760" i="1" s="1"/>
  <c r="I761" i="1"/>
  <c r="K761" i="1" s="1"/>
  <c r="I762" i="1"/>
  <c r="J762" i="1" s="1"/>
  <c r="I763" i="1"/>
  <c r="K763" i="1" s="1"/>
  <c r="I764" i="1"/>
  <c r="J764" i="1" s="1"/>
  <c r="I765" i="1"/>
  <c r="K765" i="1" s="1"/>
  <c r="I766" i="1"/>
  <c r="I767" i="1"/>
  <c r="K767" i="1" s="1"/>
  <c r="I768" i="1"/>
  <c r="J768" i="1" s="1"/>
  <c r="I769" i="1"/>
  <c r="K769" i="1" s="1"/>
  <c r="I770" i="1"/>
  <c r="J770" i="1" s="1"/>
  <c r="I771" i="1"/>
  <c r="K771" i="1" s="1"/>
  <c r="I772" i="1"/>
  <c r="J772" i="1" s="1"/>
  <c r="I773" i="1"/>
  <c r="K773" i="1" s="1"/>
  <c r="I774" i="1"/>
  <c r="I775" i="1"/>
  <c r="K775" i="1" s="1"/>
  <c r="I776" i="1"/>
  <c r="J776" i="1" s="1"/>
  <c r="I777" i="1"/>
  <c r="K777" i="1" s="1"/>
  <c r="I778" i="1"/>
  <c r="J778" i="1" s="1"/>
  <c r="I779" i="1"/>
  <c r="K779" i="1" s="1"/>
  <c r="I780" i="1"/>
  <c r="J780" i="1" s="1"/>
  <c r="I781" i="1"/>
  <c r="K781" i="1" s="1"/>
  <c r="I782" i="1"/>
  <c r="I783" i="1"/>
  <c r="K783" i="1" s="1"/>
  <c r="I784" i="1"/>
  <c r="J784" i="1" s="1"/>
  <c r="I785" i="1"/>
  <c r="K785" i="1" s="1"/>
  <c r="I786" i="1"/>
  <c r="J786" i="1" s="1"/>
  <c r="I787" i="1"/>
  <c r="K787" i="1" s="1"/>
  <c r="I788" i="1"/>
  <c r="J788" i="1" s="1"/>
  <c r="I789" i="1"/>
  <c r="K789" i="1" s="1"/>
  <c r="I790" i="1"/>
  <c r="I791" i="1"/>
  <c r="K791" i="1" s="1"/>
  <c r="I792" i="1"/>
  <c r="J792" i="1" s="1"/>
  <c r="I793" i="1"/>
  <c r="K793" i="1" s="1"/>
  <c r="I794" i="1"/>
  <c r="J794" i="1" s="1"/>
  <c r="I795" i="1"/>
  <c r="K795" i="1" s="1"/>
  <c r="I796" i="1"/>
  <c r="J796" i="1" s="1"/>
  <c r="I797" i="1"/>
  <c r="K797" i="1" s="1"/>
  <c r="I798" i="1"/>
  <c r="I799" i="1"/>
  <c r="K799" i="1" s="1"/>
  <c r="I800" i="1"/>
  <c r="J800" i="1" s="1"/>
  <c r="I801" i="1"/>
  <c r="K801" i="1" s="1"/>
  <c r="I802" i="1"/>
  <c r="J802" i="1" s="1"/>
  <c r="I803" i="1"/>
  <c r="K803" i="1" s="1"/>
  <c r="I804" i="1"/>
  <c r="J804" i="1" s="1"/>
  <c r="I805" i="1"/>
  <c r="K805" i="1" s="1"/>
  <c r="I806" i="1"/>
  <c r="I807" i="1"/>
  <c r="K807" i="1" s="1"/>
  <c r="I808" i="1"/>
  <c r="J808" i="1" s="1"/>
  <c r="I809" i="1"/>
  <c r="K809" i="1" s="1"/>
  <c r="I810" i="1"/>
  <c r="J810" i="1" s="1"/>
  <c r="I811" i="1"/>
  <c r="K811" i="1" s="1"/>
  <c r="I812" i="1"/>
  <c r="J812" i="1" s="1"/>
  <c r="I813" i="1"/>
  <c r="K813" i="1" s="1"/>
  <c r="I814" i="1"/>
  <c r="I815" i="1"/>
  <c r="K815" i="1" s="1"/>
  <c r="I816" i="1"/>
  <c r="J816" i="1" s="1"/>
  <c r="I817" i="1"/>
  <c r="K817" i="1" s="1"/>
  <c r="I818" i="1"/>
  <c r="K818" i="1" s="1"/>
  <c r="I819" i="1"/>
  <c r="K819" i="1" s="1"/>
  <c r="I820" i="1"/>
  <c r="I821" i="1"/>
  <c r="K821" i="1" s="1"/>
  <c r="I822" i="1"/>
  <c r="I823" i="1"/>
  <c r="K823" i="1" s="1"/>
  <c r="I824" i="1"/>
  <c r="I825" i="1"/>
  <c r="K825" i="1" s="1"/>
  <c r="I826" i="1"/>
  <c r="K826" i="1" s="1"/>
  <c r="I827" i="1"/>
  <c r="K827" i="1" s="1"/>
  <c r="I828" i="1"/>
  <c r="I829" i="1"/>
  <c r="K829" i="1" s="1"/>
  <c r="I830" i="1"/>
  <c r="I831" i="1"/>
  <c r="K831" i="1" s="1"/>
  <c r="I832" i="1"/>
  <c r="I833" i="1"/>
  <c r="K833" i="1" s="1"/>
  <c r="I834" i="1"/>
  <c r="J834" i="1" s="1"/>
  <c r="I835" i="1"/>
  <c r="K835" i="1" s="1"/>
  <c r="I836" i="1"/>
  <c r="I837" i="1"/>
  <c r="K837" i="1" s="1"/>
  <c r="I838" i="1"/>
  <c r="I839" i="1"/>
  <c r="K839" i="1" s="1"/>
  <c r="I840" i="1"/>
  <c r="I841" i="1"/>
  <c r="K841" i="1" s="1"/>
  <c r="I842" i="1"/>
  <c r="J842" i="1" s="1"/>
  <c r="I843" i="1"/>
  <c r="K843" i="1" s="1"/>
  <c r="I844" i="1"/>
  <c r="I845" i="1"/>
  <c r="K845" i="1" s="1"/>
  <c r="I846" i="1"/>
  <c r="I847" i="1"/>
  <c r="K847" i="1" s="1"/>
  <c r="I848" i="1"/>
  <c r="I849" i="1"/>
  <c r="K849" i="1" s="1"/>
  <c r="I850" i="1"/>
  <c r="K850" i="1" s="1"/>
  <c r="I851" i="1"/>
  <c r="K851" i="1" s="1"/>
  <c r="I852" i="1"/>
  <c r="I853" i="1"/>
  <c r="K853" i="1" s="1"/>
  <c r="I854" i="1"/>
  <c r="I855" i="1"/>
  <c r="K855" i="1" s="1"/>
  <c r="I856" i="1"/>
  <c r="I857" i="1"/>
  <c r="K857" i="1" s="1"/>
  <c r="I858" i="1"/>
  <c r="K858" i="1" s="1"/>
  <c r="I859" i="1"/>
  <c r="K859" i="1" s="1"/>
  <c r="I860" i="1"/>
  <c r="I861" i="1"/>
  <c r="K861" i="1" s="1"/>
  <c r="I862" i="1"/>
  <c r="I863" i="1"/>
  <c r="K863" i="1" s="1"/>
  <c r="I864" i="1"/>
  <c r="I865" i="1"/>
  <c r="K865" i="1" s="1"/>
  <c r="I866" i="1"/>
  <c r="J866" i="1" s="1"/>
  <c r="I867" i="1"/>
  <c r="K867" i="1" s="1"/>
  <c r="I868" i="1"/>
  <c r="I869" i="1"/>
  <c r="K869" i="1" s="1"/>
  <c r="I870" i="1"/>
  <c r="I871" i="1"/>
  <c r="K871" i="1" s="1"/>
  <c r="I872" i="1"/>
  <c r="I873" i="1"/>
  <c r="K873" i="1" s="1"/>
  <c r="I874" i="1"/>
  <c r="J874" i="1" s="1"/>
  <c r="I875" i="1"/>
  <c r="K875" i="1" s="1"/>
  <c r="I876" i="1"/>
  <c r="I877" i="1"/>
  <c r="K877" i="1" s="1"/>
  <c r="I878" i="1"/>
  <c r="I879" i="1"/>
  <c r="K879" i="1" s="1"/>
  <c r="I880" i="1"/>
  <c r="I881" i="1"/>
  <c r="K881" i="1" s="1"/>
  <c r="I882" i="1"/>
  <c r="K882" i="1" s="1"/>
  <c r="I883" i="1"/>
  <c r="K883" i="1" s="1"/>
  <c r="I884" i="1"/>
  <c r="I885" i="1"/>
  <c r="K885" i="1" s="1"/>
  <c r="I648" i="1"/>
  <c r="J648" i="1" s="1"/>
  <c r="I174" i="1"/>
  <c r="K174" i="1" s="1"/>
  <c r="I175" i="1"/>
  <c r="I176" i="1"/>
  <c r="K176" i="1" s="1"/>
  <c r="I177" i="1"/>
  <c r="I178" i="1"/>
  <c r="K178" i="1" s="1"/>
  <c r="I179" i="1"/>
  <c r="K179" i="1" s="1"/>
  <c r="I180" i="1"/>
  <c r="K180" i="1" s="1"/>
  <c r="I181" i="1"/>
  <c r="I182" i="1"/>
  <c r="K182" i="1" s="1"/>
  <c r="I183" i="1"/>
  <c r="I184" i="1"/>
  <c r="K184" i="1" s="1"/>
  <c r="I185" i="1"/>
  <c r="I186" i="1"/>
  <c r="K186" i="1" s="1"/>
  <c r="I187" i="1"/>
  <c r="K187" i="1" s="1"/>
  <c r="I188" i="1"/>
  <c r="K188" i="1" s="1"/>
  <c r="I189" i="1"/>
  <c r="I190" i="1"/>
  <c r="K190" i="1" s="1"/>
  <c r="I191" i="1"/>
  <c r="I192" i="1"/>
  <c r="K192" i="1" s="1"/>
  <c r="I193" i="1"/>
  <c r="I194" i="1"/>
  <c r="K194" i="1" s="1"/>
  <c r="I195" i="1"/>
  <c r="K195" i="1" s="1"/>
  <c r="I196" i="1"/>
  <c r="K196" i="1" s="1"/>
  <c r="I197" i="1"/>
  <c r="I198" i="1"/>
  <c r="K198" i="1" s="1"/>
  <c r="I199" i="1"/>
  <c r="I200" i="1"/>
  <c r="K200" i="1" s="1"/>
  <c r="I201" i="1"/>
  <c r="I202" i="1"/>
  <c r="K202" i="1" s="1"/>
  <c r="I203" i="1"/>
  <c r="K203" i="1" s="1"/>
  <c r="I204" i="1"/>
  <c r="K204" i="1" s="1"/>
  <c r="I205" i="1"/>
  <c r="I206" i="1"/>
  <c r="K206" i="1" s="1"/>
  <c r="I207" i="1"/>
  <c r="K207" i="1" s="1"/>
  <c r="I208" i="1"/>
  <c r="K208" i="1" s="1"/>
  <c r="I209" i="1"/>
  <c r="I210" i="1"/>
  <c r="K210" i="1" s="1"/>
  <c r="I211" i="1"/>
  <c r="K211" i="1" s="1"/>
  <c r="I212" i="1"/>
  <c r="K212" i="1" s="1"/>
  <c r="I213" i="1"/>
  <c r="I214" i="1"/>
  <c r="K214" i="1" s="1"/>
  <c r="I215" i="1"/>
  <c r="I216" i="1"/>
  <c r="K216" i="1" s="1"/>
  <c r="I217" i="1"/>
  <c r="I218" i="1"/>
  <c r="K218" i="1" s="1"/>
  <c r="I219" i="1"/>
  <c r="K219" i="1" s="1"/>
  <c r="I220" i="1"/>
  <c r="K220" i="1" s="1"/>
  <c r="I221" i="1"/>
  <c r="I222" i="1"/>
  <c r="K222" i="1" s="1"/>
  <c r="I223" i="1"/>
  <c r="I224" i="1"/>
  <c r="K224" i="1" s="1"/>
  <c r="I225" i="1"/>
  <c r="I226" i="1"/>
  <c r="K226" i="1" s="1"/>
  <c r="I227" i="1"/>
  <c r="K227" i="1" s="1"/>
  <c r="I228" i="1"/>
  <c r="K228" i="1" s="1"/>
  <c r="I229" i="1"/>
  <c r="I230" i="1"/>
  <c r="K230" i="1" s="1"/>
  <c r="I231" i="1"/>
  <c r="I232" i="1"/>
  <c r="K232" i="1" s="1"/>
  <c r="I233" i="1"/>
  <c r="I234" i="1"/>
  <c r="K234" i="1" s="1"/>
  <c r="I235" i="1"/>
  <c r="K235" i="1" s="1"/>
  <c r="I236" i="1"/>
  <c r="K236" i="1" s="1"/>
  <c r="I237" i="1"/>
  <c r="I238" i="1"/>
  <c r="K238" i="1" s="1"/>
  <c r="I239" i="1"/>
  <c r="K239" i="1" s="1"/>
  <c r="I240" i="1"/>
  <c r="K240" i="1" s="1"/>
  <c r="I241" i="1"/>
  <c r="I242" i="1"/>
  <c r="K242" i="1" s="1"/>
  <c r="I243" i="1"/>
  <c r="K243" i="1" s="1"/>
  <c r="I244" i="1"/>
  <c r="K244" i="1" s="1"/>
  <c r="I245" i="1"/>
  <c r="I246" i="1"/>
  <c r="K246" i="1" s="1"/>
  <c r="I247" i="1"/>
  <c r="I248" i="1"/>
  <c r="K248" i="1" s="1"/>
  <c r="I249" i="1"/>
  <c r="I250" i="1"/>
  <c r="K250" i="1" s="1"/>
  <c r="I251" i="1"/>
  <c r="K251" i="1" s="1"/>
  <c r="I252" i="1"/>
  <c r="K252" i="1" s="1"/>
  <c r="I253" i="1"/>
  <c r="I254" i="1"/>
  <c r="K254" i="1" s="1"/>
  <c r="I255" i="1"/>
  <c r="I256" i="1"/>
  <c r="K256" i="1" s="1"/>
  <c r="I257" i="1"/>
  <c r="I258" i="1"/>
  <c r="K258" i="1" s="1"/>
  <c r="I259" i="1"/>
  <c r="K259" i="1" s="1"/>
  <c r="I260" i="1"/>
  <c r="K260" i="1" s="1"/>
  <c r="I261" i="1"/>
  <c r="I262" i="1"/>
  <c r="K262" i="1" s="1"/>
  <c r="I263" i="1"/>
  <c r="I264" i="1"/>
  <c r="K264" i="1" s="1"/>
  <c r="I265" i="1"/>
  <c r="I266" i="1"/>
  <c r="K266" i="1" s="1"/>
  <c r="I267" i="1"/>
  <c r="K267" i="1" s="1"/>
  <c r="I268" i="1"/>
  <c r="K268" i="1" s="1"/>
  <c r="I269" i="1"/>
  <c r="I270" i="1"/>
  <c r="K270" i="1" s="1"/>
  <c r="I271" i="1"/>
  <c r="K271" i="1" s="1"/>
  <c r="I272" i="1"/>
  <c r="K272" i="1" s="1"/>
  <c r="I273" i="1"/>
  <c r="I274" i="1"/>
  <c r="K274" i="1" s="1"/>
  <c r="I275" i="1"/>
  <c r="K275" i="1" s="1"/>
  <c r="I276" i="1"/>
  <c r="K276" i="1" s="1"/>
  <c r="I277" i="1"/>
  <c r="I278" i="1"/>
  <c r="K278" i="1" s="1"/>
  <c r="I279" i="1"/>
  <c r="I280" i="1"/>
  <c r="K280" i="1" s="1"/>
  <c r="I281" i="1"/>
  <c r="I282" i="1"/>
  <c r="K282" i="1" s="1"/>
  <c r="I283" i="1"/>
  <c r="K283" i="1" s="1"/>
  <c r="I284" i="1"/>
  <c r="K284" i="1" s="1"/>
  <c r="I285" i="1"/>
  <c r="I286" i="1"/>
  <c r="K286" i="1" s="1"/>
  <c r="I287" i="1"/>
  <c r="I288" i="1"/>
  <c r="K288" i="1" s="1"/>
  <c r="I289" i="1"/>
  <c r="I290" i="1"/>
  <c r="K290" i="1" s="1"/>
  <c r="I291" i="1"/>
  <c r="K291" i="1" s="1"/>
  <c r="I292" i="1"/>
  <c r="K292" i="1" s="1"/>
  <c r="I293" i="1"/>
  <c r="I294" i="1"/>
  <c r="K294" i="1" s="1"/>
  <c r="I295" i="1"/>
  <c r="I296" i="1"/>
  <c r="K296" i="1" s="1"/>
  <c r="I297" i="1"/>
  <c r="I298" i="1"/>
  <c r="K298" i="1" s="1"/>
  <c r="I299" i="1"/>
  <c r="K299" i="1" s="1"/>
  <c r="I300" i="1"/>
  <c r="K300" i="1" s="1"/>
  <c r="I301" i="1"/>
  <c r="I302" i="1"/>
  <c r="K302" i="1" s="1"/>
  <c r="I303" i="1"/>
  <c r="K303" i="1" s="1"/>
  <c r="I304" i="1"/>
  <c r="K304" i="1" s="1"/>
  <c r="I305" i="1"/>
  <c r="I306" i="1"/>
  <c r="K306" i="1" s="1"/>
  <c r="I307" i="1"/>
  <c r="K307" i="1" s="1"/>
  <c r="I308" i="1"/>
  <c r="K308" i="1" s="1"/>
  <c r="I309" i="1"/>
  <c r="I310" i="1"/>
  <c r="K310" i="1" s="1"/>
  <c r="I311" i="1"/>
  <c r="I312" i="1"/>
  <c r="K312" i="1" s="1"/>
  <c r="I313" i="1"/>
  <c r="I314" i="1"/>
  <c r="K314" i="1" s="1"/>
  <c r="I315" i="1"/>
  <c r="K315" i="1" s="1"/>
  <c r="I316" i="1"/>
  <c r="K316" i="1" s="1"/>
  <c r="I317" i="1"/>
  <c r="I318" i="1"/>
  <c r="K318" i="1" s="1"/>
  <c r="I319" i="1"/>
  <c r="I320" i="1"/>
  <c r="K320" i="1" s="1"/>
  <c r="I321" i="1"/>
  <c r="I322" i="1"/>
  <c r="K322" i="1" s="1"/>
  <c r="I323" i="1"/>
  <c r="K323" i="1" s="1"/>
  <c r="I324" i="1"/>
  <c r="K324" i="1" s="1"/>
  <c r="I325" i="1"/>
  <c r="I326" i="1"/>
  <c r="K326" i="1" s="1"/>
  <c r="I327" i="1"/>
  <c r="I328" i="1"/>
  <c r="K328" i="1" s="1"/>
  <c r="I329" i="1"/>
  <c r="I330" i="1"/>
  <c r="K330" i="1" s="1"/>
  <c r="I331" i="1"/>
  <c r="K331" i="1" s="1"/>
  <c r="I332" i="1"/>
  <c r="K332" i="1" s="1"/>
  <c r="I333" i="1"/>
  <c r="I334" i="1"/>
  <c r="K334" i="1" s="1"/>
  <c r="I335" i="1"/>
  <c r="K335" i="1" s="1"/>
  <c r="I336" i="1"/>
  <c r="K336" i="1" s="1"/>
  <c r="I337" i="1"/>
  <c r="I338" i="1"/>
  <c r="K338" i="1" s="1"/>
  <c r="I339" i="1"/>
  <c r="K339" i="1" s="1"/>
  <c r="I340" i="1"/>
  <c r="K340" i="1" s="1"/>
  <c r="I341" i="1"/>
  <c r="I342" i="1"/>
  <c r="K342" i="1" s="1"/>
  <c r="I343" i="1"/>
  <c r="K343" i="1" s="1"/>
  <c r="I344" i="1"/>
  <c r="K344" i="1" s="1"/>
  <c r="I345" i="1"/>
  <c r="I346" i="1"/>
  <c r="K346" i="1" s="1"/>
  <c r="I347" i="1"/>
  <c r="K347" i="1" s="1"/>
  <c r="I348" i="1"/>
  <c r="K348" i="1" s="1"/>
  <c r="I349" i="1"/>
  <c r="I350" i="1"/>
  <c r="K350" i="1" s="1"/>
  <c r="I351" i="1"/>
  <c r="I352" i="1"/>
  <c r="K352" i="1" s="1"/>
  <c r="I353" i="1"/>
  <c r="I354" i="1"/>
  <c r="K354" i="1" s="1"/>
  <c r="I355" i="1"/>
  <c r="I356" i="1"/>
  <c r="K356" i="1" s="1"/>
  <c r="I357" i="1"/>
  <c r="I358" i="1"/>
  <c r="K358" i="1" s="1"/>
  <c r="I359" i="1"/>
  <c r="K359" i="1" s="1"/>
  <c r="I360" i="1"/>
  <c r="K360" i="1" s="1"/>
  <c r="I361" i="1"/>
  <c r="I362" i="1"/>
  <c r="K362" i="1" s="1"/>
  <c r="I363" i="1"/>
  <c r="K363" i="1" s="1"/>
  <c r="I364" i="1"/>
  <c r="K364" i="1" s="1"/>
  <c r="I365" i="1"/>
  <c r="I366" i="1"/>
  <c r="K366" i="1" s="1"/>
  <c r="I367" i="1"/>
  <c r="I368" i="1"/>
  <c r="K368" i="1" s="1"/>
  <c r="I369" i="1"/>
  <c r="I370" i="1"/>
  <c r="K370" i="1" s="1"/>
  <c r="I371" i="1"/>
  <c r="I372" i="1"/>
  <c r="K372" i="1" s="1"/>
  <c r="I373" i="1"/>
  <c r="I374" i="1"/>
  <c r="K374" i="1" s="1"/>
  <c r="I375" i="1"/>
  <c r="K375" i="1" s="1"/>
  <c r="I376" i="1"/>
  <c r="K376" i="1" s="1"/>
  <c r="I377" i="1"/>
  <c r="I378" i="1"/>
  <c r="K378" i="1" s="1"/>
  <c r="I379" i="1"/>
  <c r="K379" i="1" s="1"/>
  <c r="I380" i="1"/>
  <c r="K380" i="1" s="1"/>
  <c r="I381" i="1"/>
  <c r="I382" i="1"/>
  <c r="K382" i="1" s="1"/>
  <c r="I383" i="1"/>
  <c r="I384" i="1"/>
  <c r="K384" i="1" s="1"/>
  <c r="I385" i="1"/>
  <c r="I386" i="1"/>
  <c r="K386" i="1" s="1"/>
  <c r="I387" i="1"/>
  <c r="I388" i="1"/>
  <c r="K388" i="1" s="1"/>
  <c r="I389" i="1"/>
  <c r="I390" i="1"/>
  <c r="K390" i="1" s="1"/>
  <c r="I391" i="1"/>
  <c r="K391" i="1" s="1"/>
  <c r="I392" i="1"/>
  <c r="K392" i="1" s="1"/>
  <c r="I393" i="1"/>
  <c r="I394" i="1"/>
  <c r="K394" i="1" s="1"/>
  <c r="I395" i="1"/>
  <c r="K395" i="1" s="1"/>
  <c r="I396" i="1"/>
  <c r="K396" i="1" s="1"/>
  <c r="I397" i="1"/>
  <c r="I398" i="1"/>
  <c r="K398" i="1" s="1"/>
  <c r="I399" i="1"/>
  <c r="I400" i="1"/>
  <c r="K400" i="1" s="1"/>
  <c r="I401" i="1"/>
  <c r="I402" i="1"/>
  <c r="K402" i="1" s="1"/>
  <c r="I403" i="1"/>
  <c r="I404" i="1"/>
  <c r="K404" i="1" s="1"/>
  <c r="I405" i="1"/>
  <c r="I406" i="1"/>
  <c r="K406" i="1" s="1"/>
  <c r="I407" i="1"/>
  <c r="K407" i="1" s="1"/>
  <c r="I408" i="1"/>
  <c r="K408" i="1" s="1"/>
  <c r="I409" i="1"/>
  <c r="I410" i="1"/>
  <c r="K410" i="1" s="1"/>
  <c r="I411" i="1"/>
  <c r="K411" i="1" s="1"/>
  <c r="I412" i="1"/>
  <c r="K412" i="1" s="1"/>
  <c r="I413" i="1"/>
  <c r="I414" i="1"/>
  <c r="K414" i="1" s="1"/>
  <c r="I415" i="1"/>
  <c r="I416" i="1"/>
  <c r="K416" i="1" s="1"/>
  <c r="I417" i="1"/>
  <c r="I418" i="1"/>
  <c r="K418" i="1" s="1"/>
  <c r="I419" i="1"/>
  <c r="I420" i="1"/>
  <c r="K420" i="1" s="1"/>
  <c r="I421" i="1"/>
  <c r="I422" i="1"/>
  <c r="K422" i="1" s="1"/>
  <c r="I423" i="1"/>
  <c r="K423" i="1" s="1"/>
  <c r="I424" i="1"/>
  <c r="K424" i="1" s="1"/>
  <c r="I425" i="1"/>
  <c r="I426" i="1"/>
  <c r="K426" i="1" s="1"/>
  <c r="I427" i="1"/>
  <c r="K427" i="1" s="1"/>
  <c r="I428" i="1"/>
  <c r="K428" i="1" s="1"/>
  <c r="I429" i="1"/>
  <c r="I430" i="1"/>
  <c r="K430" i="1" s="1"/>
  <c r="I431" i="1"/>
  <c r="I432" i="1"/>
  <c r="K432" i="1" s="1"/>
  <c r="I433" i="1"/>
  <c r="I434" i="1"/>
  <c r="K434" i="1" s="1"/>
  <c r="I435" i="1"/>
  <c r="I436" i="1"/>
  <c r="K436" i="1" s="1"/>
  <c r="I437" i="1"/>
  <c r="K437" i="1" s="1"/>
  <c r="I438" i="1"/>
  <c r="K438" i="1" s="1"/>
  <c r="I439" i="1"/>
  <c r="K439" i="1" s="1"/>
  <c r="I440" i="1"/>
  <c r="K440" i="1" s="1"/>
  <c r="I441" i="1"/>
  <c r="K441" i="1" s="1"/>
  <c r="I442" i="1"/>
  <c r="K442" i="1" s="1"/>
  <c r="I443" i="1"/>
  <c r="K443" i="1" s="1"/>
  <c r="I444" i="1"/>
  <c r="K444" i="1" s="1"/>
  <c r="I445" i="1"/>
  <c r="K445" i="1" s="1"/>
  <c r="I446" i="1"/>
  <c r="K446" i="1" s="1"/>
  <c r="I447" i="1"/>
  <c r="I448" i="1"/>
  <c r="K448" i="1" s="1"/>
  <c r="I449" i="1"/>
  <c r="K449" i="1" s="1"/>
  <c r="I450" i="1"/>
  <c r="K450" i="1" s="1"/>
  <c r="I451" i="1"/>
  <c r="I452" i="1"/>
  <c r="K452" i="1" s="1"/>
  <c r="I453" i="1"/>
  <c r="K453" i="1" s="1"/>
  <c r="I454" i="1"/>
  <c r="K454" i="1" s="1"/>
  <c r="I455" i="1"/>
  <c r="K455" i="1" s="1"/>
  <c r="I456" i="1"/>
  <c r="K456" i="1" s="1"/>
  <c r="I457" i="1"/>
  <c r="K457" i="1" s="1"/>
  <c r="I458" i="1"/>
  <c r="K458" i="1" s="1"/>
  <c r="I459" i="1"/>
  <c r="K459" i="1" s="1"/>
  <c r="I460" i="1"/>
  <c r="K460" i="1" s="1"/>
  <c r="I461" i="1"/>
  <c r="K461" i="1" s="1"/>
  <c r="I462" i="1"/>
  <c r="K462" i="1" s="1"/>
  <c r="I463" i="1"/>
  <c r="I464" i="1"/>
  <c r="K464" i="1" s="1"/>
  <c r="I465" i="1"/>
  <c r="K465" i="1" s="1"/>
  <c r="I466" i="1"/>
  <c r="K466" i="1" s="1"/>
  <c r="I467" i="1"/>
  <c r="I468" i="1"/>
  <c r="K468" i="1" s="1"/>
  <c r="I469" i="1"/>
  <c r="K469" i="1" s="1"/>
  <c r="I470" i="1"/>
  <c r="K470" i="1" s="1"/>
  <c r="I471" i="1"/>
  <c r="K471" i="1" s="1"/>
  <c r="I472" i="1"/>
  <c r="K472" i="1" s="1"/>
  <c r="I473" i="1"/>
  <c r="K473" i="1" s="1"/>
  <c r="I474" i="1"/>
  <c r="K474" i="1" s="1"/>
  <c r="I475" i="1"/>
  <c r="K475" i="1" s="1"/>
  <c r="I476" i="1"/>
  <c r="K476" i="1" s="1"/>
  <c r="I477" i="1"/>
  <c r="K477" i="1" s="1"/>
  <c r="I478" i="1"/>
  <c r="K478" i="1" s="1"/>
  <c r="I479" i="1"/>
  <c r="I480" i="1"/>
  <c r="K480" i="1" s="1"/>
  <c r="I481" i="1"/>
  <c r="K481" i="1" s="1"/>
  <c r="I482" i="1"/>
  <c r="K482" i="1" s="1"/>
  <c r="I483" i="1"/>
  <c r="I484" i="1"/>
  <c r="K484" i="1" s="1"/>
  <c r="I485" i="1"/>
  <c r="K485" i="1" s="1"/>
  <c r="I486" i="1"/>
  <c r="K486" i="1" s="1"/>
  <c r="I487" i="1"/>
  <c r="K487" i="1" s="1"/>
  <c r="I488" i="1"/>
  <c r="K488" i="1" s="1"/>
  <c r="I489" i="1"/>
  <c r="K489" i="1" s="1"/>
  <c r="I490" i="1"/>
  <c r="K490" i="1" s="1"/>
  <c r="I491" i="1"/>
  <c r="K491" i="1" s="1"/>
  <c r="I492" i="1"/>
  <c r="K492" i="1" s="1"/>
  <c r="I493" i="1"/>
  <c r="K493" i="1" s="1"/>
  <c r="I494" i="1"/>
  <c r="K494" i="1" s="1"/>
  <c r="I495" i="1"/>
  <c r="K495" i="1" s="1"/>
  <c r="I496" i="1"/>
  <c r="K496" i="1" s="1"/>
  <c r="I497" i="1"/>
  <c r="K497" i="1" s="1"/>
  <c r="I498" i="1"/>
  <c r="K498" i="1" s="1"/>
  <c r="I499" i="1"/>
  <c r="I500" i="1"/>
  <c r="K500" i="1" s="1"/>
  <c r="I501" i="1"/>
  <c r="K501" i="1" s="1"/>
  <c r="I502" i="1"/>
  <c r="K502" i="1" s="1"/>
  <c r="I503" i="1"/>
  <c r="K503" i="1" s="1"/>
  <c r="I504" i="1"/>
  <c r="K504" i="1" s="1"/>
  <c r="I505" i="1"/>
  <c r="K505" i="1" s="1"/>
  <c r="I506" i="1"/>
  <c r="K506" i="1" s="1"/>
  <c r="I507" i="1"/>
  <c r="K507" i="1" s="1"/>
  <c r="I508" i="1"/>
  <c r="K508" i="1" s="1"/>
  <c r="I509" i="1"/>
  <c r="K509" i="1" s="1"/>
  <c r="I510" i="1"/>
  <c r="K510" i="1" s="1"/>
  <c r="I511" i="1"/>
  <c r="I512" i="1"/>
  <c r="K512" i="1" s="1"/>
  <c r="I513" i="1"/>
  <c r="K513" i="1" s="1"/>
  <c r="I514" i="1"/>
  <c r="K514" i="1" s="1"/>
  <c r="I515" i="1"/>
  <c r="I516" i="1"/>
  <c r="K516" i="1" s="1"/>
  <c r="I517" i="1"/>
  <c r="K517" i="1" s="1"/>
  <c r="I518" i="1"/>
  <c r="K518" i="1" s="1"/>
  <c r="I519" i="1"/>
  <c r="K519" i="1" s="1"/>
  <c r="I520" i="1"/>
  <c r="K520" i="1" s="1"/>
  <c r="I521" i="1"/>
  <c r="K521" i="1" s="1"/>
  <c r="I522" i="1"/>
  <c r="K522" i="1" s="1"/>
  <c r="I523" i="1"/>
  <c r="K523" i="1" s="1"/>
  <c r="I524" i="1"/>
  <c r="K524" i="1" s="1"/>
  <c r="I525" i="1"/>
  <c r="K525" i="1" s="1"/>
  <c r="I526" i="1"/>
  <c r="K526" i="1" s="1"/>
  <c r="I527" i="1"/>
  <c r="K527" i="1" s="1"/>
  <c r="I528" i="1"/>
  <c r="K528" i="1" s="1"/>
  <c r="I529" i="1"/>
  <c r="K529" i="1" s="1"/>
  <c r="I530" i="1"/>
  <c r="K530" i="1" s="1"/>
  <c r="I531" i="1"/>
  <c r="I532" i="1"/>
  <c r="K532" i="1" s="1"/>
  <c r="I533" i="1"/>
  <c r="K533" i="1" s="1"/>
  <c r="I534" i="1"/>
  <c r="K534" i="1" s="1"/>
  <c r="I535" i="1"/>
  <c r="K535" i="1" s="1"/>
  <c r="I536" i="1"/>
  <c r="K536" i="1" s="1"/>
  <c r="I537" i="1"/>
  <c r="K537" i="1" s="1"/>
  <c r="I538" i="1"/>
  <c r="K538" i="1" s="1"/>
  <c r="I539" i="1"/>
  <c r="K539" i="1" s="1"/>
  <c r="I540" i="1"/>
  <c r="K540" i="1" s="1"/>
  <c r="I541" i="1"/>
  <c r="K541" i="1" s="1"/>
  <c r="I542" i="1"/>
  <c r="K542" i="1" s="1"/>
  <c r="I543" i="1"/>
  <c r="I544" i="1"/>
  <c r="K544" i="1" s="1"/>
  <c r="I545" i="1"/>
  <c r="J545" i="1" s="1"/>
  <c r="I546" i="1"/>
  <c r="K546" i="1" s="1"/>
  <c r="I547" i="1"/>
  <c r="K547" i="1" s="1"/>
  <c r="I548" i="1"/>
  <c r="K548" i="1" s="1"/>
  <c r="I549" i="1"/>
  <c r="K549" i="1" s="1"/>
  <c r="I550" i="1"/>
  <c r="K550" i="1" s="1"/>
  <c r="I551" i="1"/>
  <c r="K551" i="1" s="1"/>
  <c r="I552" i="1"/>
  <c r="K552" i="1" s="1"/>
  <c r="I553" i="1"/>
  <c r="J553" i="1" s="1"/>
  <c r="I554" i="1"/>
  <c r="K554" i="1" s="1"/>
  <c r="I555" i="1"/>
  <c r="I556" i="1"/>
  <c r="K556" i="1" s="1"/>
  <c r="I557" i="1"/>
  <c r="K557" i="1" s="1"/>
  <c r="I558" i="1"/>
  <c r="K558" i="1" s="1"/>
  <c r="I559" i="1"/>
  <c r="K559" i="1" s="1"/>
  <c r="I560" i="1"/>
  <c r="K560" i="1" s="1"/>
  <c r="I561" i="1"/>
  <c r="K561" i="1" s="1"/>
  <c r="I562" i="1"/>
  <c r="K562" i="1" s="1"/>
  <c r="I563" i="1"/>
  <c r="K563" i="1" s="1"/>
  <c r="I564" i="1"/>
  <c r="K564" i="1" s="1"/>
  <c r="I565" i="1"/>
  <c r="K565" i="1" s="1"/>
  <c r="I566" i="1"/>
  <c r="K566" i="1" s="1"/>
  <c r="I567" i="1"/>
  <c r="I568" i="1"/>
  <c r="K568" i="1" s="1"/>
  <c r="I569" i="1"/>
  <c r="K569" i="1" s="1"/>
  <c r="I570" i="1"/>
  <c r="K570" i="1" s="1"/>
  <c r="I571" i="1"/>
  <c r="I572" i="1"/>
  <c r="K572" i="1" s="1"/>
  <c r="I573" i="1"/>
  <c r="K573" i="1" s="1"/>
  <c r="I574" i="1"/>
  <c r="K574" i="1" s="1"/>
  <c r="I575" i="1"/>
  <c r="K575" i="1" s="1"/>
  <c r="I576" i="1"/>
  <c r="K576" i="1" s="1"/>
  <c r="I577" i="1"/>
  <c r="J577" i="1" s="1"/>
  <c r="I578" i="1"/>
  <c r="K578" i="1" s="1"/>
  <c r="I579" i="1"/>
  <c r="I580" i="1"/>
  <c r="K580" i="1" s="1"/>
  <c r="I581" i="1"/>
  <c r="K581" i="1" s="1"/>
  <c r="I582" i="1"/>
  <c r="K582" i="1" s="1"/>
  <c r="I583" i="1"/>
  <c r="I584" i="1"/>
  <c r="K584" i="1" s="1"/>
  <c r="I585" i="1"/>
  <c r="J585" i="1" s="1"/>
  <c r="I586" i="1"/>
  <c r="K586" i="1" s="1"/>
  <c r="I587" i="1"/>
  <c r="K587" i="1" s="1"/>
  <c r="I588" i="1"/>
  <c r="K588" i="1" s="1"/>
  <c r="I589" i="1"/>
  <c r="K589" i="1" s="1"/>
  <c r="I590" i="1"/>
  <c r="K590" i="1" s="1"/>
  <c r="I591" i="1"/>
  <c r="K591" i="1" s="1"/>
  <c r="I592" i="1"/>
  <c r="K592" i="1" s="1"/>
  <c r="I593" i="1"/>
  <c r="K593" i="1" s="1"/>
  <c r="I594" i="1"/>
  <c r="K594" i="1" s="1"/>
  <c r="I595" i="1"/>
  <c r="I596" i="1"/>
  <c r="K596" i="1" s="1"/>
  <c r="I597" i="1"/>
  <c r="K597" i="1" s="1"/>
  <c r="I598" i="1"/>
  <c r="K598" i="1" s="1"/>
  <c r="I599" i="1"/>
  <c r="K599" i="1" s="1"/>
  <c r="I600" i="1"/>
  <c r="K600" i="1" s="1"/>
  <c r="I601" i="1"/>
  <c r="K601" i="1" s="1"/>
  <c r="I602" i="1"/>
  <c r="K602" i="1" s="1"/>
  <c r="I603" i="1"/>
  <c r="K603" i="1" s="1"/>
  <c r="I604" i="1"/>
  <c r="K604" i="1" s="1"/>
  <c r="I605" i="1"/>
  <c r="K605" i="1" s="1"/>
  <c r="I606" i="1"/>
  <c r="K606" i="1" s="1"/>
  <c r="I607" i="1"/>
  <c r="I608" i="1"/>
  <c r="K608" i="1" s="1"/>
  <c r="I609" i="1"/>
  <c r="J609" i="1" s="1"/>
  <c r="I610" i="1"/>
  <c r="K610" i="1" s="1"/>
  <c r="I611" i="1"/>
  <c r="K611" i="1" s="1"/>
  <c r="I612" i="1"/>
  <c r="K612" i="1" s="1"/>
  <c r="I613" i="1"/>
  <c r="K613" i="1" s="1"/>
  <c r="I614" i="1"/>
  <c r="K614" i="1" s="1"/>
  <c r="I615" i="1"/>
  <c r="K615" i="1" s="1"/>
  <c r="I616" i="1"/>
  <c r="K616" i="1" s="1"/>
  <c r="I617" i="1"/>
  <c r="J617" i="1" s="1"/>
  <c r="I618" i="1"/>
  <c r="K618" i="1" s="1"/>
  <c r="I619" i="1"/>
  <c r="K619" i="1" s="1"/>
  <c r="I620" i="1"/>
  <c r="K620" i="1" s="1"/>
  <c r="I621" i="1"/>
  <c r="K621" i="1" s="1"/>
  <c r="I622" i="1"/>
  <c r="K622" i="1" s="1"/>
  <c r="I623" i="1"/>
  <c r="K623" i="1" s="1"/>
  <c r="I624" i="1"/>
  <c r="K624" i="1" s="1"/>
  <c r="I625" i="1"/>
  <c r="K625" i="1" s="1"/>
  <c r="I626" i="1"/>
  <c r="K626" i="1" s="1"/>
  <c r="I627" i="1"/>
  <c r="K627" i="1" s="1"/>
  <c r="I628" i="1"/>
  <c r="K628" i="1" s="1"/>
  <c r="I629" i="1"/>
  <c r="K629" i="1" s="1"/>
  <c r="I630" i="1"/>
  <c r="K630" i="1" s="1"/>
  <c r="I631" i="1"/>
  <c r="I632" i="1"/>
  <c r="K632" i="1" s="1"/>
  <c r="I633" i="1"/>
  <c r="K633" i="1" s="1"/>
  <c r="I634" i="1"/>
  <c r="K634" i="1" s="1"/>
  <c r="I635" i="1"/>
  <c r="I636" i="1"/>
  <c r="K636" i="1" s="1"/>
  <c r="I637" i="1"/>
  <c r="K637" i="1" s="1"/>
  <c r="I638" i="1"/>
  <c r="I639" i="1"/>
  <c r="K639" i="1" s="1"/>
  <c r="I640" i="1"/>
  <c r="J640" i="1" s="1"/>
  <c r="I641" i="1"/>
  <c r="K641" i="1" s="1"/>
  <c r="I642" i="1"/>
  <c r="J642" i="1" s="1"/>
  <c r="I643" i="1"/>
  <c r="I644" i="1"/>
  <c r="J644" i="1" s="1"/>
  <c r="I645" i="1"/>
  <c r="K645" i="1" s="1"/>
  <c r="I173" i="1"/>
  <c r="J173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I90" i="1"/>
  <c r="K90" i="1" s="1"/>
  <c r="I91" i="1"/>
  <c r="I92" i="1"/>
  <c r="K92" i="1" s="1"/>
  <c r="I93" i="1"/>
  <c r="K93" i="1" s="1"/>
  <c r="I94" i="1"/>
  <c r="K94" i="1" s="1"/>
  <c r="I95" i="1"/>
  <c r="K95" i="1" s="1"/>
  <c r="I96" i="1"/>
  <c r="K96" i="1" s="1"/>
  <c r="I97" i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I154" i="1"/>
  <c r="K154" i="1" s="1"/>
  <c r="I155" i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I170" i="1"/>
  <c r="K170" i="1" s="1"/>
  <c r="D886" i="1"/>
  <c r="O61" i="1" s="1"/>
  <c r="D646" i="1"/>
  <c r="O60" i="1" s="1"/>
  <c r="D171" i="1"/>
  <c r="O59" i="1" s="1"/>
  <c r="K91" i="1"/>
  <c r="K155" i="1"/>
  <c r="K175" i="1"/>
  <c r="K183" i="1"/>
  <c r="K191" i="1"/>
  <c r="K199" i="1"/>
  <c r="K215" i="1"/>
  <c r="K223" i="1"/>
  <c r="K231" i="1"/>
  <c r="K247" i="1"/>
  <c r="K255" i="1"/>
  <c r="K263" i="1"/>
  <c r="K279" i="1"/>
  <c r="K287" i="1"/>
  <c r="K295" i="1"/>
  <c r="K311" i="1"/>
  <c r="K319" i="1"/>
  <c r="K327" i="1"/>
  <c r="K351" i="1"/>
  <c r="K355" i="1"/>
  <c r="K367" i="1"/>
  <c r="K371" i="1"/>
  <c r="K383" i="1"/>
  <c r="K387" i="1"/>
  <c r="K399" i="1"/>
  <c r="K403" i="1"/>
  <c r="K415" i="1"/>
  <c r="K419" i="1"/>
  <c r="K431" i="1"/>
  <c r="K435" i="1"/>
  <c r="K447" i="1"/>
  <c r="K451" i="1"/>
  <c r="K463" i="1"/>
  <c r="K467" i="1"/>
  <c r="K479" i="1"/>
  <c r="K483" i="1"/>
  <c r="K499" i="1"/>
  <c r="K511" i="1"/>
  <c r="K515" i="1"/>
  <c r="K531" i="1"/>
  <c r="K543" i="1"/>
  <c r="K555" i="1"/>
  <c r="K567" i="1"/>
  <c r="K571" i="1"/>
  <c r="K579" i="1"/>
  <c r="K583" i="1"/>
  <c r="K595" i="1"/>
  <c r="K607" i="1"/>
  <c r="K609" i="1"/>
  <c r="K631" i="1"/>
  <c r="K635" i="1"/>
  <c r="K643" i="1"/>
  <c r="K652" i="1"/>
  <c r="K656" i="1"/>
  <c r="K660" i="1"/>
  <c r="K664" i="1"/>
  <c r="K668" i="1"/>
  <c r="K672" i="1"/>
  <c r="K676" i="1"/>
  <c r="K680" i="1"/>
  <c r="K684" i="1"/>
  <c r="K688" i="1"/>
  <c r="K692" i="1"/>
  <c r="K696" i="1"/>
  <c r="K700" i="1"/>
  <c r="K704" i="1"/>
  <c r="K708" i="1"/>
  <c r="K712" i="1"/>
  <c r="K716" i="1"/>
  <c r="K720" i="1"/>
  <c r="K724" i="1"/>
  <c r="K728" i="1"/>
  <c r="K732" i="1"/>
  <c r="K736" i="1"/>
  <c r="K740" i="1"/>
  <c r="K744" i="1"/>
  <c r="K748" i="1"/>
  <c r="K752" i="1"/>
  <c r="K756" i="1"/>
  <c r="K760" i="1"/>
  <c r="K764" i="1"/>
  <c r="K768" i="1"/>
  <c r="K770" i="1"/>
  <c r="K772" i="1"/>
  <c r="K776" i="1"/>
  <c r="K780" i="1"/>
  <c r="K784" i="1"/>
  <c r="K788" i="1"/>
  <c r="K792" i="1"/>
  <c r="K796" i="1"/>
  <c r="K800" i="1"/>
  <c r="K804" i="1"/>
  <c r="K808" i="1"/>
  <c r="K812" i="1"/>
  <c r="K816" i="1"/>
  <c r="K820" i="1"/>
  <c r="K824" i="1"/>
  <c r="K828" i="1"/>
  <c r="K832" i="1"/>
  <c r="K836" i="1"/>
  <c r="K840" i="1"/>
  <c r="K844" i="1"/>
  <c r="K848" i="1"/>
  <c r="K852" i="1"/>
  <c r="K856" i="1"/>
  <c r="K860" i="1"/>
  <c r="K864" i="1"/>
  <c r="K868" i="1"/>
  <c r="K872" i="1"/>
  <c r="K876" i="1"/>
  <c r="K880" i="1"/>
  <c r="K884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10" i="1"/>
  <c r="J11" i="1"/>
  <c r="J15" i="1"/>
  <c r="J19" i="1"/>
  <c r="J23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23" i="1"/>
  <c r="J127" i="1"/>
  <c r="J131" i="1"/>
  <c r="J135" i="1"/>
  <c r="J139" i="1"/>
  <c r="J143" i="1"/>
  <c r="J147" i="1"/>
  <c r="J149" i="1"/>
  <c r="J151" i="1"/>
  <c r="J155" i="1"/>
  <c r="J159" i="1"/>
  <c r="J163" i="1"/>
  <c r="J167" i="1"/>
  <c r="J174" i="1"/>
  <c r="J175" i="1"/>
  <c r="J176" i="1"/>
  <c r="J178" i="1"/>
  <c r="J179" i="1"/>
  <c r="J180" i="1"/>
  <c r="J182" i="1"/>
  <c r="J183" i="1"/>
  <c r="J186" i="1"/>
  <c r="J187" i="1"/>
  <c r="J190" i="1"/>
  <c r="J191" i="1"/>
  <c r="J192" i="1"/>
  <c r="J194" i="1"/>
  <c r="J195" i="1"/>
  <c r="J196" i="1"/>
  <c r="J198" i="1"/>
  <c r="J199" i="1"/>
  <c r="J202" i="1"/>
  <c r="J203" i="1"/>
  <c r="J206" i="1"/>
  <c r="J207" i="1"/>
  <c r="J208" i="1"/>
  <c r="J210" i="1"/>
  <c r="J211" i="1"/>
  <c r="J212" i="1"/>
  <c r="J214" i="1"/>
  <c r="J215" i="1"/>
  <c r="J218" i="1"/>
  <c r="J219" i="1"/>
  <c r="J222" i="1"/>
  <c r="J223" i="1"/>
  <c r="J224" i="1"/>
  <c r="J226" i="1"/>
  <c r="J227" i="1"/>
  <c r="J228" i="1"/>
  <c r="J230" i="1"/>
  <c r="J231" i="1"/>
  <c r="J234" i="1"/>
  <c r="J235" i="1"/>
  <c r="J238" i="1"/>
  <c r="J239" i="1"/>
  <c r="J240" i="1"/>
  <c r="J242" i="1"/>
  <c r="J243" i="1"/>
  <c r="J244" i="1"/>
  <c r="J246" i="1"/>
  <c r="J247" i="1"/>
  <c r="J250" i="1"/>
  <c r="J251" i="1"/>
  <c r="J254" i="1"/>
  <c r="J255" i="1"/>
  <c r="J256" i="1"/>
  <c r="J258" i="1"/>
  <c r="J259" i="1"/>
  <c r="J260" i="1"/>
  <c r="J262" i="1"/>
  <c r="J263" i="1"/>
  <c r="J266" i="1"/>
  <c r="J267" i="1"/>
  <c r="J270" i="1"/>
  <c r="J271" i="1"/>
  <c r="J272" i="1"/>
  <c r="J274" i="1"/>
  <c r="J275" i="1"/>
  <c r="J276" i="1"/>
  <c r="J278" i="1"/>
  <c r="J279" i="1"/>
  <c r="J282" i="1"/>
  <c r="J283" i="1"/>
  <c r="J286" i="1"/>
  <c r="J287" i="1"/>
  <c r="J288" i="1"/>
  <c r="J290" i="1"/>
  <c r="J291" i="1"/>
  <c r="J292" i="1"/>
  <c r="J294" i="1"/>
  <c r="J295" i="1"/>
  <c r="J298" i="1"/>
  <c r="J299" i="1"/>
  <c r="J302" i="1"/>
  <c r="J303" i="1"/>
  <c r="J304" i="1"/>
  <c r="J306" i="1"/>
  <c r="J307" i="1"/>
  <c r="J308" i="1"/>
  <c r="J310" i="1"/>
  <c r="J311" i="1"/>
  <c r="J314" i="1"/>
  <c r="J315" i="1"/>
  <c r="J318" i="1"/>
  <c r="J319" i="1"/>
  <c r="J320" i="1"/>
  <c r="J322" i="1"/>
  <c r="J323" i="1"/>
  <c r="J324" i="1"/>
  <c r="J326" i="1"/>
  <c r="J327" i="1"/>
  <c r="J330" i="1"/>
  <c r="J331" i="1"/>
  <c r="J334" i="1"/>
  <c r="J335" i="1"/>
  <c r="J336" i="1"/>
  <c r="J338" i="1"/>
  <c r="J339" i="1"/>
  <c r="J340" i="1"/>
  <c r="J342" i="1"/>
  <c r="J343" i="1"/>
  <c r="J346" i="1"/>
  <c r="J347" i="1"/>
  <c r="J350" i="1"/>
  <c r="J351" i="1"/>
  <c r="J352" i="1"/>
  <c r="J354" i="1"/>
  <c r="J355" i="1"/>
  <c r="J356" i="1"/>
  <c r="J358" i="1"/>
  <c r="J359" i="1"/>
  <c r="J362" i="1"/>
  <c r="J363" i="1"/>
  <c r="J366" i="1"/>
  <c r="J367" i="1"/>
  <c r="J368" i="1"/>
  <c r="J370" i="1"/>
  <c r="J371" i="1"/>
  <c r="J372" i="1"/>
  <c r="J374" i="1"/>
  <c r="J375" i="1"/>
  <c r="J378" i="1"/>
  <c r="J379" i="1"/>
  <c r="J382" i="1"/>
  <c r="J383" i="1"/>
  <c r="J384" i="1"/>
  <c r="J386" i="1"/>
  <c r="J387" i="1"/>
  <c r="J388" i="1"/>
  <c r="J390" i="1"/>
  <c r="J391" i="1"/>
  <c r="J394" i="1"/>
  <c r="J395" i="1"/>
  <c r="J398" i="1"/>
  <c r="J399" i="1"/>
  <c r="J400" i="1"/>
  <c r="J402" i="1"/>
  <c r="J403" i="1"/>
  <c r="J404" i="1"/>
  <c r="J406" i="1"/>
  <c r="J407" i="1"/>
  <c r="J410" i="1"/>
  <c r="J411" i="1"/>
  <c r="J414" i="1"/>
  <c r="J415" i="1"/>
  <c r="J416" i="1"/>
  <c r="J418" i="1"/>
  <c r="J419" i="1"/>
  <c r="J420" i="1"/>
  <c r="J422" i="1"/>
  <c r="J423" i="1"/>
  <c r="J426" i="1"/>
  <c r="J427" i="1"/>
  <c r="J430" i="1"/>
  <c r="J431" i="1"/>
  <c r="J432" i="1"/>
  <c r="J434" i="1"/>
  <c r="J435" i="1"/>
  <c r="J436" i="1"/>
  <c r="J438" i="1"/>
  <c r="J439" i="1"/>
  <c r="J442" i="1"/>
  <c r="J443" i="1"/>
  <c r="J446" i="1"/>
  <c r="J447" i="1"/>
  <c r="J448" i="1"/>
  <c r="J450" i="1"/>
  <c r="J451" i="1"/>
  <c r="J452" i="1"/>
  <c r="J454" i="1"/>
  <c r="J455" i="1"/>
  <c r="J458" i="1"/>
  <c r="J459" i="1"/>
  <c r="J462" i="1"/>
  <c r="J463" i="1"/>
  <c r="J464" i="1"/>
  <c r="J466" i="1"/>
  <c r="J467" i="1"/>
  <c r="J468" i="1"/>
  <c r="J470" i="1"/>
  <c r="J471" i="1"/>
  <c r="J474" i="1"/>
  <c r="J475" i="1"/>
  <c r="J478" i="1"/>
  <c r="J479" i="1"/>
  <c r="J480" i="1"/>
  <c r="J482" i="1"/>
  <c r="J483" i="1"/>
  <c r="J484" i="1"/>
  <c r="J486" i="1"/>
  <c r="J487" i="1"/>
  <c r="J490" i="1"/>
  <c r="J491" i="1"/>
  <c r="J494" i="1"/>
  <c r="J495" i="1"/>
  <c r="J496" i="1"/>
  <c r="J498" i="1"/>
  <c r="J499" i="1"/>
  <c r="J500" i="1"/>
  <c r="J502" i="1"/>
  <c r="J503" i="1"/>
  <c r="J506" i="1"/>
  <c r="J507" i="1"/>
  <c r="J510" i="1"/>
  <c r="J511" i="1"/>
  <c r="J512" i="1"/>
  <c r="J514" i="1"/>
  <c r="J515" i="1"/>
  <c r="J516" i="1"/>
  <c r="J518" i="1"/>
  <c r="J519" i="1"/>
  <c r="J522" i="1"/>
  <c r="J523" i="1"/>
  <c r="J526" i="1"/>
  <c r="J527" i="1"/>
  <c r="J528" i="1"/>
  <c r="J530" i="1"/>
  <c r="J531" i="1"/>
  <c r="J532" i="1"/>
  <c r="J534" i="1"/>
  <c r="J535" i="1"/>
  <c r="J538" i="1"/>
  <c r="J539" i="1"/>
  <c r="J542" i="1"/>
  <c r="J543" i="1"/>
  <c r="J544" i="1"/>
  <c r="J546" i="1"/>
  <c r="J547" i="1"/>
  <c r="J548" i="1"/>
  <c r="J550" i="1"/>
  <c r="J551" i="1"/>
  <c r="J554" i="1"/>
  <c r="J555" i="1"/>
  <c r="J558" i="1"/>
  <c r="J559" i="1"/>
  <c r="J560" i="1"/>
  <c r="J562" i="1"/>
  <c r="J563" i="1"/>
  <c r="J564" i="1"/>
  <c r="J566" i="1"/>
  <c r="J567" i="1"/>
  <c r="J570" i="1"/>
  <c r="J571" i="1"/>
  <c r="J574" i="1"/>
  <c r="J575" i="1"/>
  <c r="J576" i="1"/>
  <c r="J578" i="1"/>
  <c r="J579" i="1"/>
  <c r="J580" i="1"/>
  <c r="J582" i="1"/>
  <c r="J583" i="1"/>
  <c r="J586" i="1"/>
  <c r="J587" i="1"/>
  <c r="J590" i="1"/>
  <c r="J591" i="1"/>
  <c r="J592" i="1"/>
  <c r="J594" i="1"/>
  <c r="J595" i="1"/>
  <c r="J596" i="1"/>
  <c r="J598" i="1"/>
  <c r="J599" i="1"/>
  <c r="J602" i="1"/>
  <c r="J603" i="1"/>
  <c r="J606" i="1"/>
  <c r="J607" i="1"/>
  <c r="J608" i="1"/>
  <c r="J610" i="1"/>
  <c r="J611" i="1"/>
  <c r="J612" i="1"/>
  <c r="J614" i="1"/>
  <c r="J615" i="1"/>
  <c r="J618" i="1"/>
  <c r="J619" i="1"/>
  <c r="J622" i="1"/>
  <c r="J623" i="1"/>
  <c r="J624" i="1"/>
  <c r="J626" i="1"/>
  <c r="J627" i="1"/>
  <c r="J628" i="1"/>
  <c r="J630" i="1"/>
  <c r="J631" i="1"/>
  <c r="J634" i="1"/>
  <c r="J635" i="1"/>
  <c r="J639" i="1"/>
  <c r="J643" i="1"/>
  <c r="J669" i="1"/>
  <c r="J677" i="1"/>
  <c r="J701" i="1"/>
  <c r="J709" i="1"/>
  <c r="J733" i="1"/>
  <c r="J741" i="1"/>
  <c r="J765" i="1"/>
  <c r="J773" i="1"/>
  <c r="J797" i="1"/>
  <c r="J805" i="1"/>
  <c r="J820" i="1"/>
  <c r="J824" i="1"/>
  <c r="J828" i="1"/>
  <c r="J832" i="1"/>
  <c r="J836" i="1"/>
  <c r="J840" i="1"/>
  <c r="J844" i="1"/>
  <c r="J848" i="1"/>
  <c r="J852" i="1"/>
  <c r="J856" i="1"/>
  <c r="J858" i="1"/>
  <c r="J860" i="1"/>
  <c r="J864" i="1"/>
  <c r="J868" i="1"/>
  <c r="J872" i="1"/>
  <c r="J876" i="1"/>
  <c r="J880" i="1"/>
  <c r="J884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10" i="1"/>
  <c r="J641" i="1" l="1"/>
  <c r="J789" i="1"/>
  <c r="J757" i="1"/>
  <c r="J725" i="1"/>
  <c r="J693" i="1"/>
  <c r="J661" i="1"/>
  <c r="J632" i="1"/>
  <c r="J616" i="1"/>
  <c r="J600" i="1"/>
  <c r="J584" i="1"/>
  <c r="J568" i="1"/>
  <c r="J552" i="1"/>
  <c r="J536" i="1"/>
  <c r="J520" i="1"/>
  <c r="J504" i="1"/>
  <c r="J488" i="1"/>
  <c r="J472" i="1"/>
  <c r="J456" i="1"/>
  <c r="J440" i="1"/>
  <c r="J424" i="1"/>
  <c r="J408" i="1"/>
  <c r="J392" i="1"/>
  <c r="J376" i="1"/>
  <c r="J360" i="1"/>
  <c r="J344" i="1"/>
  <c r="J328" i="1"/>
  <c r="J312" i="1"/>
  <c r="J296" i="1"/>
  <c r="J280" i="1"/>
  <c r="J264" i="1"/>
  <c r="J248" i="1"/>
  <c r="J232" i="1"/>
  <c r="J216" i="1"/>
  <c r="J200" i="1"/>
  <c r="J184" i="1"/>
  <c r="J21" i="1"/>
  <c r="J85" i="1"/>
  <c r="K706" i="1"/>
  <c r="K545" i="1"/>
  <c r="J813" i="1"/>
  <c r="J781" i="1"/>
  <c r="J749" i="1"/>
  <c r="J717" i="1"/>
  <c r="J685" i="1"/>
  <c r="J653" i="1"/>
  <c r="J636" i="1"/>
  <c r="J620" i="1"/>
  <c r="J604" i="1"/>
  <c r="J588" i="1"/>
  <c r="J572" i="1"/>
  <c r="J556" i="1"/>
  <c r="J540" i="1"/>
  <c r="J524" i="1"/>
  <c r="J508" i="1"/>
  <c r="J492" i="1"/>
  <c r="J476" i="1"/>
  <c r="J460" i="1"/>
  <c r="J444" i="1"/>
  <c r="J428" i="1"/>
  <c r="J412" i="1"/>
  <c r="J396" i="1"/>
  <c r="J380" i="1"/>
  <c r="J364" i="1"/>
  <c r="J348" i="1"/>
  <c r="J332" i="1"/>
  <c r="J316" i="1"/>
  <c r="J300" i="1"/>
  <c r="J284" i="1"/>
  <c r="J268" i="1"/>
  <c r="J252" i="1"/>
  <c r="J236" i="1"/>
  <c r="J220" i="1"/>
  <c r="J204" i="1"/>
  <c r="J188" i="1"/>
  <c r="K834" i="1"/>
  <c r="K585" i="1"/>
  <c r="J882" i="1"/>
  <c r="J818" i="1"/>
  <c r="J157" i="1"/>
  <c r="J93" i="1"/>
  <c r="J29" i="1"/>
  <c r="K842" i="1"/>
  <c r="K778" i="1"/>
  <c r="K714" i="1"/>
  <c r="J826" i="1"/>
  <c r="J117" i="1"/>
  <c r="J53" i="1"/>
  <c r="K866" i="1"/>
  <c r="K802" i="1"/>
  <c r="K738" i="1"/>
  <c r="K674" i="1"/>
  <c r="J850" i="1"/>
  <c r="J125" i="1"/>
  <c r="J61" i="1"/>
  <c r="K874" i="1"/>
  <c r="K810" i="1"/>
  <c r="K746" i="1"/>
  <c r="K682" i="1"/>
  <c r="K617" i="1"/>
  <c r="K577" i="1"/>
  <c r="K553" i="1"/>
  <c r="K169" i="1"/>
  <c r="J169" i="1"/>
  <c r="K145" i="1"/>
  <c r="J145" i="1"/>
  <c r="K137" i="1"/>
  <c r="J137" i="1"/>
  <c r="K129" i="1"/>
  <c r="J129" i="1"/>
  <c r="K121" i="1"/>
  <c r="J121" i="1"/>
  <c r="K105" i="1"/>
  <c r="J105" i="1"/>
  <c r="K97" i="1"/>
  <c r="J97" i="1"/>
  <c r="K89" i="1"/>
  <c r="J89" i="1"/>
  <c r="K73" i="1"/>
  <c r="J73" i="1"/>
  <c r="K65" i="1"/>
  <c r="J65" i="1"/>
  <c r="K49" i="1"/>
  <c r="J49" i="1"/>
  <c r="K41" i="1"/>
  <c r="J41" i="1"/>
  <c r="K33" i="1"/>
  <c r="J33" i="1"/>
  <c r="K17" i="1"/>
  <c r="J17" i="1"/>
  <c r="K433" i="1"/>
  <c r="J433" i="1"/>
  <c r="K421" i="1"/>
  <c r="J421" i="1"/>
  <c r="K409" i="1"/>
  <c r="J409" i="1"/>
  <c r="K397" i="1"/>
  <c r="J397" i="1"/>
  <c r="K385" i="1"/>
  <c r="J385" i="1"/>
  <c r="K373" i="1"/>
  <c r="J373" i="1"/>
  <c r="K365" i="1"/>
  <c r="J365" i="1"/>
  <c r="K361" i="1"/>
  <c r="J361" i="1"/>
  <c r="K353" i="1"/>
  <c r="J353" i="1"/>
  <c r="K345" i="1"/>
  <c r="J345" i="1"/>
  <c r="K337" i="1"/>
  <c r="J337" i="1"/>
  <c r="K329" i="1"/>
  <c r="J329" i="1"/>
  <c r="K317" i="1"/>
  <c r="J317" i="1"/>
  <c r="K305" i="1"/>
  <c r="J305" i="1"/>
  <c r="K293" i="1"/>
  <c r="J293" i="1"/>
  <c r="K285" i="1"/>
  <c r="J285" i="1"/>
  <c r="K273" i="1"/>
  <c r="J273" i="1"/>
  <c r="K265" i="1"/>
  <c r="J265" i="1"/>
  <c r="K261" i="1"/>
  <c r="J261" i="1"/>
  <c r="K253" i="1"/>
  <c r="J253" i="1"/>
  <c r="K249" i="1"/>
  <c r="J249" i="1"/>
  <c r="K241" i="1"/>
  <c r="J241" i="1"/>
  <c r="K237" i="1"/>
  <c r="J237" i="1"/>
  <c r="K233" i="1"/>
  <c r="J233" i="1"/>
  <c r="K229" i="1"/>
  <c r="J229" i="1"/>
  <c r="K225" i="1"/>
  <c r="J225" i="1"/>
  <c r="K221" i="1"/>
  <c r="J221" i="1"/>
  <c r="K213" i="1"/>
  <c r="J213" i="1"/>
  <c r="K209" i="1"/>
  <c r="J209" i="1"/>
  <c r="K205" i="1"/>
  <c r="J205" i="1"/>
  <c r="K201" i="1"/>
  <c r="J201" i="1"/>
  <c r="K197" i="1"/>
  <c r="J197" i="1"/>
  <c r="K193" i="1"/>
  <c r="J193" i="1"/>
  <c r="K189" i="1"/>
  <c r="J189" i="1"/>
  <c r="K185" i="1"/>
  <c r="J185" i="1"/>
  <c r="K181" i="1"/>
  <c r="J181" i="1"/>
  <c r="K177" i="1"/>
  <c r="J177" i="1"/>
  <c r="K878" i="1"/>
  <c r="J878" i="1"/>
  <c r="K870" i="1"/>
  <c r="J870" i="1"/>
  <c r="K862" i="1"/>
  <c r="J862" i="1"/>
  <c r="K854" i="1"/>
  <c r="J854" i="1"/>
  <c r="K846" i="1"/>
  <c r="J846" i="1"/>
  <c r="K838" i="1"/>
  <c r="J838" i="1"/>
  <c r="K830" i="1"/>
  <c r="J830" i="1"/>
  <c r="K822" i="1"/>
  <c r="J822" i="1"/>
  <c r="J814" i="1"/>
  <c r="K814" i="1"/>
  <c r="J806" i="1"/>
  <c r="K806" i="1"/>
  <c r="J798" i="1"/>
  <c r="K798" i="1"/>
  <c r="J790" i="1"/>
  <c r="K790" i="1"/>
  <c r="J782" i="1"/>
  <c r="K782" i="1"/>
  <c r="J774" i="1"/>
  <c r="K774" i="1"/>
  <c r="J766" i="1"/>
  <c r="K766" i="1"/>
  <c r="J758" i="1"/>
  <c r="K758" i="1"/>
  <c r="J750" i="1"/>
  <c r="K750" i="1"/>
  <c r="J742" i="1"/>
  <c r="K742" i="1"/>
  <c r="J734" i="1"/>
  <c r="K734" i="1"/>
  <c r="J726" i="1"/>
  <c r="K726" i="1"/>
  <c r="J718" i="1"/>
  <c r="K718" i="1"/>
  <c r="J710" i="1"/>
  <c r="K710" i="1"/>
  <c r="J702" i="1"/>
  <c r="K702" i="1"/>
  <c r="J694" i="1"/>
  <c r="K694" i="1"/>
  <c r="J686" i="1"/>
  <c r="K686" i="1"/>
  <c r="J678" i="1"/>
  <c r="K678" i="1"/>
  <c r="J670" i="1"/>
  <c r="K670" i="1"/>
  <c r="J662" i="1"/>
  <c r="K662" i="1"/>
  <c r="J654" i="1"/>
  <c r="K654" i="1"/>
  <c r="K161" i="1"/>
  <c r="J161" i="1"/>
  <c r="K153" i="1"/>
  <c r="J153" i="1"/>
  <c r="K113" i="1"/>
  <c r="J113" i="1"/>
  <c r="K81" i="1"/>
  <c r="J81" i="1"/>
  <c r="K57" i="1"/>
  <c r="J57" i="1"/>
  <c r="K25" i="1"/>
  <c r="J25" i="1"/>
  <c r="K429" i="1"/>
  <c r="J429" i="1"/>
  <c r="K425" i="1"/>
  <c r="J425" i="1"/>
  <c r="K417" i="1"/>
  <c r="J417" i="1"/>
  <c r="K413" i="1"/>
  <c r="J413" i="1"/>
  <c r="K405" i="1"/>
  <c r="J405" i="1"/>
  <c r="K401" i="1"/>
  <c r="J401" i="1"/>
  <c r="K393" i="1"/>
  <c r="J393" i="1"/>
  <c r="K389" i="1"/>
  <c r="J389" i="1"/>
  <c r="K381" i="1"/>
  <c r="J381" i="1"/>
  <c r="K377" i="1"/>
  <c r="J377" i="1"/>
  <c r="K369" i="1"/>
  <c r="J369" i="1"/>
  <c r="K357" i="1"/>
  <c r="J357" i="1"/>
  <c r="K349" i="1"/>
  <c r="J349" i="1"/>
  <c r="K341" i="1"/>
  <c r="J341" i="1"/>
  <c r="K333" i="1"/>
  <c r="J333" i="1"/>
  <c r="K325" i="1"/>
  <c r="J325" i="1"/>
  <c r="K321" i="1"/>
  <c r="J321" i="1"/>
  <c r="K313" i="1"/>
  <c r="J313" i="1"/>
  <c r="K309" i="1"/>
  <c r="J309" i="1"/>
  <c r="K301" i="1"/>
  <c r="J301" i="1"/>
  <c r="K297" i="1"/>
  <c r="J297" i="1"/>
  <c r="K289" i="1"/>
  <c r="J289" i="1"/>
  <c r="K281" i="1"/>
  <c r="J281" i="1"/>
  <c r="K277" i="1"/>
  <c r="J277" i="1"/>
  <c r="K269" i="1"/>
  <c r="J269" i="1"/>
  <c r="K257" i="1"/>
  <c r="J257" i="1"/>
  <c r="K245" i="1"/>
  <c r="J245" i="1"/>
  <c r="K217" i="1"/>
  <c r="J217" i="1"/>
  <c r="J645" i="1"/>
  <c r="J637" i="1"/>
  <c r="J633" i="1"/>
  <c r="J629" i="1"/>
  <c r="J625" i="1"/>
  <c r="J621" i="1"/>
  <c r="J613" i="1"/>
  <c r="J605" i="1"/>
  <c r="J601" i="1"/>
  <c r="J597" i="1"/>
  <c r="J593" i="1"/>
  <c r="J589" i="1"/>
  <c r="J581" i="1"/>
  <c r="J573" i="1"/>
  <c r="J569" i="1"/>
  <c r="J565" i="1"/>
  <c r="J561" i="1"/>
  <c r="J557" i="1"/>
  <c r="J549" i="1"/>
  <c r="J541" i="1"/>
  <c r="J537" i="1"/>
  <c r="J533" i="1"/>
  <c r="J529" i="1"/>
  <c r="J525" i="1"/>
  <c r="J521" i="1"/>
  <c r="J517" i="1"/>
  <c r="J513" i="1"/>
  <c r="J509" i="1"/>
  <c r="J505" i="1"/>
  <c r="J501" i="1"/>
  <c r="J497" i="1"/>
  <c r="J493" i="1"/>
  <c r="J489" i="1"/>
  <c r="J485" i="1"/>
  <c r="J481" i="1"/>
  <c r="J477" i="1"/>
  <c r="J473" i="1"/>
  <c r="J469" i="1"/>
  <c r="J465" i="1"/>
  <c r="J461" i="1"/>
  <c r="J457" i="1"/>
  <c r="J453" i="1"/>
  <c r="J449" i="1"/>
  <c r="J445" i="1"/>
  <c r="J441" i="1"/>
  <c r="J437" i="1"/>
  <c r="J165" i="1"/>
  <c r="J133" i="1"/>
  <c r="J101" i="1"/>
  <c r="J69" i="1"/>
  <c r="J37" i="1"/>
  <c r="K786" i="1"/>
  <c r="K754" i="1"/>
  <c r="K722" i="1"/>
  <c r="K690" i="1"/>
  <c r="K658" i="1"/>
  <c r="K648" i="1"/>
  <c r="J141" i="1"/>
  <c r="J109" i="1"/>
  <c r="J77" i="1"/>
  <c r="J45" i="1"/>
  <c r="J13" i="1"/>
  <c r="K794" i="1"/>
  <c r="K762" i="1"/>
  <c r="K730" i="1"/>
  <c r="K698" i="1"/>
  <c r="K666" i="1"/>
  <c r="K886" i="1" s="1"/>
  <c r="J885" i="1"/>
  <c r="J883" i="1"/>
  <c r="J881" i="1"/>
  <c r="J879" i="1"/>
  <c r="J877" i="1"/>
  <c r="J875" i="1"/>
  <c r="J873" i="1"/>
  <c r="J871" i="1"/>
  <c r="J869" i="1"/>
  <c r="J867" i="1"/>
  <c r="J865" i="1"/>
  <c r="J863" i="1"/>
  <c r="J861" i="1"/>
  <c r="J859" i="1"/>
  <c r="J857" i="1"/>
  <c r="J855" i="1"/>
  <c r="J853" i="1"/>
  <c r="J851" i="1"/>
  <c r="J849" i="1"/>
  <c r="J847" i="1"/>
  <c r="J845" i="1"/>
  <c r="J843" i="1"/>
  <c r="J841" i="1"/>
  <c r="J839" i="1"/>
  <c r="J837" i="1"/>
  <c r="J835" i="1"/>
  <c r="J833" i="1"/>
  <c r="J831" i="1"/>
  <c r="J829" i="1"/>
  <c r="J827" i="1"/>
  <c r="J825" i="1"/>
  <c r="J823" i="1"/>
  <c r="J821" i="1"/>
  <c r="J819" i="1"/>
  <c r="J817" i="1"/>
  <c r="J809" i="1"/>
  <c r="J801" i="1"/>
  <c r="J793" i="1"/>
  <c r="J785" i="1"/>
  <c r="J777" i="1"/>
  <c r="J769" i="1"/>
  <c r="J761" i="1"/>
  <c r="J753" i="1"/>
  <c r="J745" i="1"/>
  <c r="J737" i="1"/>
  <c r="J729" i="1"/>
  <c r="J721" i="1"/>
  <c r="J713" i="1"/>
  <c r="J705" i="1"/>
  <c r="J697" i="1"/>
  <c r="J689" i="1"/>
  <c r="J681" i="1"/>
  <c r="J673" i="1"/>
  <c r="J665" i="1"/>
  <c r="J657" i="1"/>
  <c r="J649" i="1"/>
  <c r="K644" i="1"/>
  <c r="K642" i="1"/>
  <c r="K640" i="1"/>
  <c r="F886" i="1"/>
  <c r="F646" i="1"/>
  <c r="P60" i="1" s="1"/>
  <c r="D888" i="1"/>
  <c r="I646" i="1"/>
  <c r="O77" i="1" s="1"/>
  <c r="J815" i="1"/>
  <c r="J811" i="1"/>
  <c r="J807" i="1"/>
  <c r="J803" i="1"/>
  <c r="J799" i="1"/>
  <c r="J795" i="1"/>
  <c r="J791" i="1"/>
  <c r="J787" i="1"/>
  <c r="J783" i="1"/>
  <c r="J779" i="1"/>
  <c r="J775" i="1"/>
  <c r="J771" i="1"/>
  <c r="J767" i="1"/>
  <c r="J763" i="1"/>
  <c r="J759" i="1"/>
  <c r="J755" i="1"/>
  <c r="J751" i="1"/>
  <c r="J747" i="1"/>
  <c r="J743" i="1"/>
  <c r="J739" i="1"/>
  <c r="J735" i="1"/>
  <c r="J731" i="1"/>
  <c r="J727" i="1"/>
  <c r="J723" i="1"/>
  <c r="J719" i="1"/>
  <c r="J715" i="1"/>
  <c r="J711" i="1"/>
  <c r="J707" i="1"/>
  <c r="J703" i="1"/>
  <c r="J699" i="1"/>
  <c r="J695" i="1"/>
  <c r="J691" i="1"/>
  <c r="J687" i="1"/>
  <c r="J683" i="1"/>
  <c r="J679" i="1"/>
  <c r="J675" i="1"/>
  <c r="J671" i="1"/>
  <c r="J667" i="1"/>
  <c r="J663" i="1"/>
  <c r="J659" i="1"/>
  <c r="J655" i="1"/>
  <c r="J651" i="1"/>
  <c r="J170" i="1"/>
  <c r="J168" i="1"/>
  <c r="J166" i="1"/>
  <c r="J164" i="1"/>
  <c r="J162" i="1"/>
  <c r="J160" i="1"/>
  <c r="J158" i="1"/>
  <c r="J156" i="1"/>
  <c r="J154" i="1"/>
  <c r="J152" i="1"/>
  <c r="J150" i="1"/>
  <c r="J148" i="1"/>
  <c r="J146" i="1"/>
  <c r="J144" i="1"/>
  <c r="J142" i="1"/>
  <c r="J140" i="1"/>
  <c r="J138" i="1"/>
  <c r="J136" i="1"/>
  <c r="J134" i="1"/>
  <c r="J132" i="1"/>
  <c r="J130" i="1"/>
  <c r="J128" i="1"/>
  <c r="J126" i="1"/>
  <c r="J124" i="1"/>
  <c r="J122" i="1"/>
  <c r="J120" i="1"/>
  <c r="J118" i="1"/>
  <c r="J116" i="1"/>
  <c r="J114" i="1"/>
  <c r="J112" i="1"/>
  <c r="J110" i="1"/>
  <c r="J108" i="1"/>
  <c r="J106" i="1"/>
  <c r="J104" i="1"/>
  <c r="J102" i="1"/>
  <c r="J100" i="1"/>
  <c r="J98" i="1"/>
  <c r="J96" i="1"/>
  <c r="J94" i="1"/>
  <c r="J92" i="1"/>
  <c r="J90" i="1"/>
  <c r="J88" i="1"/>
  <c r="J86" i="1"/>
  <c r="J84" i="1"/>
  <c r="J82" i="1"/>
  <c r="J80" i="1"/>
  <c r="J78" i="1"/>
  <c r="J76" i="1"/>
  <c r="J74" i="1"/>
  <c r="J72" i="1"/>
  <c r="J70" i="1"/>
  <c r="J68" i="1"/>
  <c r="J66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F171" i="1"/>
  <c r="P59" i="1" s="1"/>
  <c r="K173" i="1"/>
  <c r="I886" i="1"/>
  <c r="O78" i="1" s="1"/>
  <c r="O62" i="1"/>
  <c r="I171" i="1"/>
  <c r="J650" i="1"/>
  <c r="J638" i="1"/>
  <c r="K638" i="1"/>
  <c r="J10" i="1"/>
  <c r="O13" i="1"/>
  <c r="P13" i="1"/>
  <c r="O886" i="1"/>
  <c r="O171" i="1"/>
  <c r="O646" i="1"/>
  <c r="M630" i="1"/>
  <c r="M629" i="1"/>
  <c r="M860" i="1"/>
  <c r="M885" i="1"/>
  <c r="M602" i="1"/>
  <c r="M580" i="1"/>
  <c r="M579" i="1"/>
  <c r="M874" i="1"/>
  <c r="M592" i="1"/>
  <c r="M591" i="1"/>
  <c r="M628" i="1"/>
  <c r="M601" i="1"/>
  <c r="M600" i="1"/>
  <c r="M590" i="1"/>
  <c r="M599" i="1"/>
  <c r="M639" i="1"/>
  <c r="M598" i="1"/>
  <c r="M597" i="1"/>
  <c r="M850" i="1"/>
  <c r="M583" i="1"/>
  <c r="M849" i="1"/>
  <c r="M848" i="1"/>
  <c r="M847" i="1"/>
  <c r="M627" i="1"/>
  <c r="M596" i="1"/>
  <c r="M846" i="1"/>
  <c r="M589" i="1"/>
  <c r="M584" i="1"/>
  <c r="M588" i="1"/>
  <c r="M626" i="1"/>
  <c r="M873" i="1"/>
  <c r="M582" i="1"/>
  <c r="M625" i="1"/>
  <c r="M872" i="1"/>
  <c r="M884" i="1"/>
  <c r="M871" i="1"/>
  <c r="M638" i="1"/>
  <c r="M624" i="1"/>
  <c r="M623" i="1"/>
  <c r="M622" i="1"/>
  <c r="M637" i="1"/>
  <c r="M606" i="1"/>
  <c r="M845" i="1"/>
  <c r="M881" i="1"/>
  <c r="M621" i="1"/>
  <c r="M642" i="1"/>
  <c r="M168" i="1"/>
  <c r="M880" i="1"/>
  <c r="M645" i="1"/>
  <c r="M844" i="1"/>
  <c r="M170" i="1"/>
  <c r="M620" i="1"/>
  <c r="M619" i="1"/>
  <c r="M641" i="1"/>
  <c r="M879" i="1"/>
  <c r="M878" i="1"/>
  <c r="M877" i="1"/>
  <c r="M876" i="1"/>
  <c r="M618" i="1"/>
  <c r="M843" i="1"/>
  <c r="M169" i="1"/>
  <c r="M636" i="1"/>
  <c r="M605" i="1"/>
  <c r="M632" i="1"/>
  <c r="M866" i="1"/>
  <c r="M858" i="1"/>
  <c r="M581" i="1"/>
  <c r="M617" i="1"/>
  <c r="M587" i="1"/>
  <c r="M595" i="1"/>
  <c r="M865" i="1"/>
  <c r="M870" i="1"/>
  <c r="M164" i="1"/>
  <c r="M167" i="1"/>
  <c r="M166" i="1"/>
  <c r="M640" i="1"/>
  <c r="M853" i="1"/>
  <c r="M875" i="1"/>
  <c r="M635" i="1"/>
  <c r="M616" i="1"/>
  <c r="M859" i="1"/>
  <c r="M883" i="1"/>
  <c r="M882" i="1"/>
  <c r="M869" i="1"/>
  <c r="M604" i="1"/>
  <c r="M634" i="1"/>
  <c r="M644" i="1"/>
  <c r="M615" i="1"/>
  <c r="M864" i="1"/>
  <c r="M863" i="1"/>
  <c r="M857" i="1"/>
  <c r="M643" i="1"/>
  <c r="M594" i="1"/>
  <c r="M593" i="1"/>
  <c r="M614" i="1"/>
  <c r="M586" i="1"/>
  <c r="M613" i="1"/>
  <c r="M585" i="1"/>
  <c r="M612" i="1"/>
  <c r="M163" i="1"/>
  <c r="M165" i="1"/>
  <c r="M611" i="1"/>
  <c r="M868" i="1"/>
  <c r="M610" i="1"/>
  <c r="M603" i="1"/>
  <c r="M609" i="1"/>
  <c r="M852" i="1"/>
  <c r="M851" i="1"/>
  <c r="M862" i="1"/>
  <c r="M855" i="1"/>
  <c r="M631" i="1"/>
  <c r="M608" i="1"/>
  <c r="M867" i="1"/>
  <c r="M861" i="1"/>
  <c r="M842" i="1"/>
  <c r="M633" i="1"/>
  <c r="M854" i="1"/>
  <c r="M856" i="1"/>
  <c r="M607" i="1"/>
  <c r="M577" i="1"/>
  <c r="M578" i="1"/>
  <c r="M160" i="1"/>
  <c r="M162" i="1"/>
  <c r="M161" i="1"/>
  <c r="M841" i="1"/>
  <c r="M569" i="1"/>
  <c r="M568" i="1"/>
  <c r="M567" i="1"/>
  <c r="M562" i="1"/>
  <c r="M550" i="1"/>
  <c r="M576" i="1"/>
  <c r="M554" i="1"/>
  <c r="M559" i="1"/>
  <c r="M553" i="1"/>
  <c r="M566" i="1"/>
  <c r="M561" i="1"/>
  <c r="M575" i="1"/>
  <c r="M549" i="1"/>
  <c r="M840" i="1"/>
  <c r="M565" i="1"/>
  <c r="M154" i="1"/>
  <c r="M153" i="1"/>
  <c r="M560" i="1"/>
  <c r="M157" i="1"/>
  <c r="M159" i="1"/>
  <c r="M574" i="1"/>
  <c r="M573" i="1"/>
  <c r="M572" i="1"/>
  <c r="M571" i="1"/>
  <c r="M552" i="1"/>
  <c r="M558" i="1"/>
  <c r="M557" i="1"/>
  <c r="M564" i="1"/>
  <c r="M556" i="1"/>
  <c r="M555" i="1"/>
  <c r="M570" i="1"/>
  <c r="M551" i="1"/>
  <c r="M563" i="1"/>
  <c r="M152" i="1"/>
  <c r="M156" i="1"/>
  <c r="M155" i="1"/>
  <c r="M151" i="1"/>
  <c r="M158" i="1"/>
  <c r="M520" i="1"/>
  <c r="M835" i="1"/>
  <c r="M834" i="1"/>
  <c r="M833" i="1"/>
  <c r="M839" i="1"/>
  <c r="M832" i="1"/>
  <c r="M831" i="1"/>
  <c r="M837" i="1"/>
  <c r="M836" i="1"/>
  <c r="M149" i="1"/>
  <c r="M517" i="1"/>
  <c r="M150" i="1"/>
  <c r="M538" i="1"/>
  <c r="M830" i="1"/>
  <c r="M528" i="1"/>
  <c r="M546" i="1"/>
  <c r="M545" i="1"/>
  <c r="M537" i="1"/>
  <c r="M519" i="1"/>
  <c r="M544" i="1"/>
  <c r="M536" i="1"/>
  <c r="M535" i="1"/>
  <c r="M534" i="1"/>
  <c r="M533" i="1"/>
  <c r="M532" i="1"/>
  <c r="M531" i="1"/>
  <c r="M527" i="1"/>
  <c r="M543" i="1"/>
  <c r="M548" i="1"/>
  <c r="M547" i="1"/>
  <c r="M542" i="1"/>
  <c r="M530" i="1"/>
  <c r="M541" i="1"/>
  <c r="M524" i="1"/>
  <c r="M518" i="1"/>
  <c r="M829" i="1"/>
  <c r="M526" i="1"/>
  <c r="M523" i="1"/>
  <c r="M540" i="1"/>
  <c r="M529" i="1"/>
  <c r="M539" i="1"/>
  <c r="M522" i="1"/>
  <c r="M521" i="1"/>
  <c r="M838" i="1"/>
  <c r="M525" i="1"/>
  <c r="M827" i="1"/>
  <c r="M826" i="1"/>
  <c r="M494" i="1"/>
  <c r="M509" i="1"/>
  <c r="M493" i="1"/>
  <c r="M508" i="1"/>
  <c r="M507" i="1"/>
  <c r="M513" i="1"/>
  <c r="M825" i="1"/>
  <c r="M824" i="1"/>
  <c r="M823" i="1"/>
  <c r="M822" i="1"/>
  <c r="M821" i="1"/>
  <c r="M483" i="1"/>
  <c r="M482" i="1"/>
  <c r="M492" i="1"/>
  <c r="M491" i="1"/>
  <c r="M490" i="1"/>
  <c r="M489" i="1"/>
  <c r="M488" i="1"/>
  <c r="M487" i="1"/>
  <c r="M506" i="1"/>
  <c r="M505" i="1"/>
  <c r="M504" i="1"/>
  <c r="M503" i="1"/>
  <c r="M502" i="1"/>
  <c r="M481" i="1"/>
  <c r="M480" i="1"/>
  <c r="M479" i="1"/>
  <c r="M478" i="1"/>
  <c r="M477" i="1"/>
  <c r="M476" i="1"/>
  <c r="M475" i="1"/>
  <c r="M501" i="1"/>
  <c r="M500" i="1"/>
  <c r="M820" i="1"/>
  <c r="M819" i="1"/>
  <c r="M516" i="1"/>
  <c r="M515" i="1"/>
  <c r="M499" i="1"/>
  <c r="M498" i="1"/>
  <c r="M495" i="1"/>
  <c r="M828" i="1"/>
  <c r="M512" i="1"/>
  <c r="M486" i="1"/>
  <c r="M485" i="1"/>
  <c r="M497" i="1"/>
  <c r="M496" i="1"/>
  <c r="M484" i="1"/>
  <c r="M511" i="1"/>
  <c r="M510" i="1"/>
  <c r="M514" i="1"/>
  <c r="M818" i="1"/>
  <c r="M471" i="1"/>
  <c r="M465" i="1"/>
  <c r="M467" i="1"/>
  <c r="M466" i="1"/>
  <c r="M146" i="1"/>
  <c r="M144" i="1"/>
  <c r="M147" i="1"/>
  <c r="M143" i="1"/>
  <c r="M145" i="1"/>
  <c r="M468" i="1"/>
  <c r="M474" i="1"/>
  <c r="M472" i="1"/>
  <c r="M148" i="1"/>
  <c r="M470" i="1"/>
  <c r="M469" i="1"/>
  <c r="M473" i="1"/>
  <c r="M817" i="1"/>
  <c r="M464" i="1"/>
  <c r="M463" i="1"/>
  <c r="M803" i="1"/>
  <c r="M800" i="1"/>
  <c r="M462" i="1"/>
  <c r="M799" i="1"/>
  <c r="M798" i="1"/>
  <c r="M797" i="1"/>
  <c r="M442" i="1"/>
  <c r="M450" i="1"/>
  <c r="M796" i="1"/>
  <c r="M813" i="1"/>
  <c r="M812" i="1"/>
  <c r="M811" i="1"/>
  <c r="M795" i="1"/>
  <c r="M441" i="1"/>
  <c r="M440" i="1"/>
  <c r="M439" i="1"/>
  <c r="M461" i="1"/>
  <c r="M814" i="1"/>
  <c r="M449" i="1"/>
  <c r="M448" i="1"/>
  <c r="M447" i="1"/>
  <c r="M810" i="1"/>
  <c r="M809" i="1"/>
  <c r="M802" i="1"/>
  <c r="M460" i="1"/>
  <c r="M459" i="1"/>
  <c r="M808" i="1"/>
  <c r="M794" i="1"/>
  <c r="M793" i="1"/>
  <c r="M792" i="1"/>
  <c r="M791" i="1"/>
  <c r="M446" i="1"/>
  <c r="M458" i="1"/>
  <c r="M807" i="1"/>
  <c r="M457" i="1"/>
  <c r="M790" i="1"/>
  <c r="M789" i="1"/>
  <c r="M788" i="1"/>
  <c r="M787" i="1"/>
  <c r="M786" i="1"/>
  <c r="M785" i="1"/>
  <c r="M806" i="1"/>
  <c r="M456" i="1"/>
  <c r="M445" i="1"/>
  <c r="M805" i="1"/>
  <c r="M455" i="1"/>
  <c r="M454" i="1"/>
  <c r="M444" i="1"/>
  <c r="M453" i="1"/>
  <c r="M452" i="1"/>
  <c r="M784" i="1"/>
  <c r="M451" i="1"/>
  <c r="M815" i="1"/>
  <c r="M443" i="1"/>
  <c r="M801" i="1"/>
  <c r="M783" i="1"/>
  <c r="M782" i="1"/>
  <c r="M781" i="1"/>
  <c r="M780" i="1"/>
  <c r="M779" i="1"/>
  <c r="M778" i="1"/>
  <c r="M777" i="1"/>
  <c r="M816" i="1"/>
  <c r="M804" i="1"/>
  <c r="M776" i="1"/>
  <c r="M775" i="1"/>
  <c r="M774" i="1"/>
  <c r="M773" i="1"/>
  <c r="M438" i="1"/>
  <c r="M141" i="1"/>
  <c r="M140" i="1"/>
  <c r="M408" i="1"/>
  <c r="M137" i="1"/>
  <c r="M410" i="1"/>
  <c r="M409" i="1"/>
  <c r="M412" i="1"/>
  <c r="M411" i="1"/>
  <c r="M139" i="1"/>
  <c r="M430" i="1"/>
  <c r="M429" i="1"/>
  <c r="M428" i="1"/>
  <c r="M766" i="1"/>
  <c r="M407" i="1"/>
  <c r="M765" i="1"/>
  <c r="M427" i="1"/>
  <c r="M426" i="1"/>
  <c r="M764" i="1"/>
  <c r="M763" i="1"/>
  <c r="M762" i="1"/>
  <c r="M420" i="1"/>
  <c r="M142" i="1"/>
  <c r="M138" i="1"/>
  <c r="M772" i="1"/>
  <c r="M425" i="1"/>
  <c r="M416" i="1"/>
  <c r="M769" i="1"/>
  <c r="M413" i="1"/>
  <c r="M768" i="1"/>
  <c r="M761" i="1"/>
  <c r="M419" i="1"/>
  <c r="M418" i="1"/>
  <c r="M436" i="1"/>
  <c r="M417" i="1"/>
  <c r="M435" i="1"/>
  <c r="M424" i="1"/>
  <c r="M434" i="1"/>
  <c r="M760" i="1"/>
  <c r="M433" i="1"/>
  <c r="M415" i="1"/>
  <c r="M423" i="1"/>
  <c r="M770" i="1"/>
  <c r="M771" i="1"/>
  <c r="M437" i="1"/>
  <c r="M422" i="1"/>
  <c r="M406" i="1"/>
  <c r="M432" i="1"/>
  <c r="M421" i="1"/>
  <c r="M414" i="1"/>
  <c r="M767" i="1"/>
  <c r="M431" i="1"/>
  <c r="M759" i="1"/>
  <c r="M756" i="1"/>
  <c r="M399" i="1"/>
  <c r="M403" i="1"/>
  <c r="M405" i="1"/>
  <c r="M402" i="1"/>
  <c r="M398" i="1"/>
  <c r="M404" i="1"/>
  <c r="M401" i="1"/>
  <c r="M394" i="1"/>
  <c r="M397" i="1"/>
  <c r="M393" i="1"/>
  <c r="M755" i="1"/>
  <c r="M396" i="1"/>
  <c r="M395" i="1"/>
  <c r="M758" i="1"/>
  <c r="M757" i="1"/>
  <c r="M400" i="1"/>
  <c r="M753" i="1"/>
  <c r="M754" i="1"/>
  <c r="M389" i="1"/>
  <c r="M388" i="1"/>
  <c r="M136" i="1"/>
  <c r="M751" i="1"/>
  <c r="M750" i="1"/>
  <c r="M392" i="1"/>
  <c r="M387" i="1"/>
  <c r="M749" i="1"/>
  <c r="M385" i="1"/>
  <c r="M391" i="1"/>
  <c r="M390" i="1"/>
  <c r="M752" i="1"/>
  <c r="M748" i="1"/>
  <c r="M384" i="1"/>
  <c r="M386" i="1"/>
  <c r="M378" i="1"/>
  <c r="M359" i="1"/>
  <c r="M382" i="1"/>
  <c r="M377" i="1"/>
  <c r="M376" i="1"/>
  <c r="M366" i="1"/>
  <c r="M745" i="1"/>
  <c r="M744" i="1"/>
  <c r="M743" i="1"/>
  <c r="M375" i="1"/>
  <c r="M374" i="1"/>
  <c r="M373" i="1"/>
  <c r="M365" i="1"/>
  <c r="M364" i="1"/>
  <c r="M363" i="1"/>
  <c r="M372" i="1"/>
  <c r="M362" i="1"/>
  <c r="M371" i="1"/>
  <c r="M381" i="1"/>
  <c r="M380" i="1"/>
  <c r="M361" i="1"/>
  <c r="M742" i="1"/>
  <c r="M383" i="1"/>
  <c r="M370" i="1"/>
  <c r="M746" i="1"/>
  <c r="M741" i="1"/>
  <c r="M740" i="1"/>
  <c r="M747" i="1"/>
  <c r="M739" i="1"/>
  <c r="M367" i="1"/>
  <c r="M360" i="1"/>
  <c r="M379" i="1"/>
  <c r="M369" i="1"/>
  <c r="M738" i="1"/>
  <c r="M737" i="1"/>
  <c r="M368" i="1"/>
  <c r="M736" i="1"/>
  <c r="M734" i="1"/>
  <c r="M347" i="1"/>
  <c r="M346" i="1"/>
  <c r="M733" i="1"/>
  <c r="M732" i="1"/>
  <c r="M358" i="1"/>
  <c r="M357" i="1"/>
  <c r="M356" i="1"/>
  <c r="M355" i="1"/>
  <c r="M351" i="1"/>
  <c r="M731" i="1"/>
  <c r="M730" i="1"/>
  <c r="M345" i="1"/>
  <c r="M344" i="1"/>
  <c r="M354" i="1"/>
  <c r="M353" i="1"/>
  <c r="M343" i="1"/>
  <c r="M342" i="1"/>
  <c r="M350" i="1"/>
  <c r="M352" i="1"/>
  <c r="M735" i="1"/>
  <c r="M341" i="1"/>
  <c r="M340" i="1"/>
  <c r="M349" i="1"/>
  <c r="M348" i="1"/>
  <c r="M726" i="1"/>
  <c r="M729" i="1"/>
  <c r="M339" i="1"/>
  <c r="M135" i="1"/>
  <c r="M134" i="1"/>
  <c r="M133" i="1"/>
  <c r="M727" i="1"/>
  <c r="M728" i="1"/>
  <c r="M725" i="1"/>
  <c r="M338" i="1"/>
  <c r="M88" i="1"/>
  <c r="M110" i="1"/>
  <c r="M123" i="1"/>
  <c r="M115" i="1"/>
  <c r="M105" i="1"/>
  <c r="M101" i="1"/>
  <c r="M70" i="1"/>
  <c r="M51" i="1"/>
  <c r="M113" i="1"/>
  <c r="M96" i="1"/>
  <c r="M129" i="1"/>
  <c r="M117" i="1"/>
  <c r="M109" i="1"/>
  <c r="M95" i="1"/>
  <c r="M84" i="1"/>
  <c r="M89" i="1"/>
  <c r="M43" i="1"/>
  <c r="M44" i="1"/>
  <c r="M85" i="1"/>
  <c r="M97" i="1"/>
  <c r="M94" i="1"/>
  <c r="M120" i="1"/>
  <c r="M131" i="1"/>
  <c r="M132" i="1"/>
  <c r="M128" i="1"/>
  <c r="M127" i="1"/>
  <c r="M114" i="1"/>
  <c r="M116" i="1"/>
  <c r="M108" i="1"/>
  <c r="M100" i="1"/>
  <c r="M130" i="1"/>
  <c r="M112" i="1"/>
  <c r="M102" i="1"/>
  <c r="M125" i="1"/>
  <c r="M124" i="1"/>
  <c r="M119" i="1"/>
  <c r="M118" i="1"/>
  <c r="M86" i="1"/>
  <c r="M121" i="1"/>
  <c r="M126" i="1"/>
  <c r="M68" i="1"/>
  <c r="M47" i="1"/>
  <c r="M46" i="1"/>
  <c r="M61" i="1"/>
  <c r="M60" i="1"/>
  <c r="M59" i="1"/>
  <c r="M55" i="1"/>
  <c r="M74" i="1"/>
  <c r="M71" i="1"/>
  <c r="M83" i="1"/>
  <c r="M49" i="1"/>
  <c r="M56" i="1"/>
  <c r="M67" i="1"/>
  <c r="M57" i="1"/>
  <c r="M75" i="1"/>
  <c r="M73" i="1"/>
  <c r="M91" i="1"/>
  <c r="M63" i="1"/>
  <c r="M78" i="1"/>
  <c r="M77" i="1"/>
  <c r="M58" i="1"/>
  <c r="M66" i="1"/>
  <c r="M72" i="1"/>
  <c r="M122" i="1"/>
  <c r="M104" i="1"/>
  <c r="M103" i="1"/>
  <c r="M65" i="1"/>
  <c r="M64" i="1"/>
  <c r="M54" i="1"/>
  <c r="M52" i="1"/>
  <c r="M111" i="1"/>
  <c r="M79" i="1"/>
  <c r="M76" i="1"/>
  <c r="M92" i="1"/>
  <c r="M87" i="1"/>
  <c r="M82" i="1"/>
  <c r="M50" i="1"/>
  <c r="M98" i="1"/>
  <c r="M81" i="1"/>
  <c r="M99" i="1"/>
  <c r="M93" i="1"/>
  <c r="M107" i="1"/>
  <c r="M106" i="1"/>
  <c r="M90" i="1"/>
  <c r="M80" i="1"/>
  <c r="M62" i="1"/>
  <c r="M53" i="1"/>
  <c r="M724" i="1"/>
  <c r="M69" i="1"/>
  <c r="M48" i="1"/>
  <c r="M45" i="1"/>
  <c r="M324" i="1"/>
  <c r="M723" i="1"/>
  <c r="M38" i="1"/>
  <c r="M335" i="1"/>
  <c r="M319" i="1"/>
  <c r="M40" i="1"/>
  <c r="M718" i="1"/>
  <c r="M329" i="1"/>
  <c r="M328" i="1"/>
  <c r="M323" i="1"/>
  <c r="M322" i="1"/>
  <c r="M717" i="1"/>
  <c r="M321" i="1"/>
  <c r="M318" i="1"/>
  <c r="M722" i="1"/>
  <c r="M327" i="1"/>
  <c r="M320" i="1"/>
  <c r="M334" i="1"/>
  <c r="M326" i="1"/>
  <c r="M331" i="1"/>
  <c r="M42" i="1"/>
  <c r="M41" i="1"/>
  <c r="M716" i="1"/>
  <c r="M715" i="1"/>
  <c r="M337" i="1"/>
  <c r="M330" i="1"/>
  <c r="M333" i="1"/>
  <c r="M721" i="1"/>
  <c r="M332" i="1"/>
  <c r="M325" i="1"/>
  <c r="M714" i="1"/>
  <c r="M336" i="1"/>
  <c r="M720" i="1"/>
  <c r="M719" i="1"/>
  <c r="M39" i="1"/>
  <c r="M317" i="1"/>
  <c r="M308" i="1"/>
  <c r="M316" i="1"/>
  <c r="M307" i="1"/>
  <c r="M315" i="1"/>
  <c r="M314" i="1"/>
  <c r="M313" i="1"/>
  <c r="M304" i="1"/>
  <c r="M306" i="1"/>
  <c r="M312" i="1"/>
  <c r="M36" i="1"/>
  <c r="M37" i="1"/>
  <c r="M33" i="1"/>
  <c r="M32" i="1"/>
  <c r="M31" i="1"/>
  <c r="M30" i="1"/>
  <c r="M35" i="1"/>
  <c r="M34" i="1"/>
  <c r="M305" i="1"/>
  <c r="M311" i="1"/>
  <c r="M310" i="1"/>
  <c r="M309" i="1"/>
  <c r="M713" i="1"/>
  <c r="M711" i="1"/>
  <c r="M712" i="1"/>
  <c r="M26" i="1"/>
  <c r="M296" i="1"/>
  <c r="M295" i="1"/>
  <c r="M294" i="1"/>
  <c r="M293" i="1"/>
  <c r="M709" i="1"/>
  <c r="M708" i="1"/>
  <c r="M271" i="1"/>
  <c r="M292" i="1"/>
  <c r="M291" i="1"/>
  <c r="M290" i="1"/>
  <c r="M289" i="1"/>
  <c r="M288" i="1"/>
  <c r="M287" i="1"/>
  <c r="M286" i="1"/>
  <c r="M301" i="1"/>
  <c r="M707" i="1"/>
  <c r="M706" i="1"/>
  <c r="M705" i="1"/>
  <c r="M704" i="1"/>
  <c r="M270" i="1"/>
  <c r="M269" i="1"/>
  <c r="M279" i="1"/>
  <c r="M278" i="1"/>
  <c r="M277" i="1"/>
  <c r="M276" i="1"/>
  <c r="M275" i="1"/>
  <c r="M274" i="1"/>
  <c r="M285" i="1"/>
  <c r="M284" i="1"/>
  <c r="M283" i="1"/>
  <c r="M282" i="1"/>
  <c r="M281" i="1"/>
  <c r="M268" i="1"/>
  <c r="M267" i="1"/>
  <c r="M266" i="1"/>
  <c r="M265" i="1"/>
  <c r="M264" i="1"/>
  <c r="M263" i="1"/>
  <c r="M262" i="1"/>
  <c r="M261" i="1"/>
  <c r="M260" i="1"/>
  <c r="M300" i="1"/>
  <c r="M273" i="1"/>
  <c r="M299" i="1"/>
  <c r="M298" i="1"/>
  <c r="M303" i="1"/>
  <c r="M703" i="1"/>
  <c r="M302" i="1"/>
  <c r="M27" i="1"/>
  <c r="M710" i="1"/>
  <c r="M28" i="1"/>
  <c r="M29" i="1"/>
  <c r="M25" i="1"/>
  <c r="M272" i="1"/>
  <c r="M280" i="1"/>
  <c r="M297" i="1"/>
  <c r="M245" i="1"/>
  <c r="M24" i="1"/>
  <c r="M247" i="1"/>
  <c r="M244" i="1"/>
  <c r="M702" i="1"/>
  <c r="M700" i="1"/>
  <c r="M258" i="1"/>
  <c r="M259" i="1"/>
  <c r="M253" i="1"/>
  <c r="M701" i="1"/>
  <c r="M257" i="1"/>
  <c r="M698" i="1"/>
  <c r="M252" i="1"/>
  <c r="M256" i="1"/>
  <c r="M251" i="1"/>
  <c r="M255" i="1"/>
  <c r="M699" i="1"/>
  <c r="M250" i="1"/>
  <c r="M249" i="1"/>
  <c r="M697" i="1"/>
  <c r="M696" i="1"/>
  <c r="M254" i="1"/>
  <c r="M246" i="1"/>
  <c r="M248" i="1"/>
  <c r="M23" i="1"/>
  <c r="M243" i="1"/>
  <c r="M239" i="1"/>
  <c r="M678" i="1"/>
  <c r="M669" i="1"/>
  <c r="M677" i="1"/>
  <c r="M242" i="1"/>
  <c r="M216" i="1"/>
  <c r="M227" i="1"/>
  <c r="M226" i="1"/>
  <c r="M225" i="1"/>
  <c r="M221" i="1"/>
  <c r="M220" i="1"/>
  <c r="M238" i="1"/>
  <c r="M219" i="1"/>
  <c r="M218" i="1"/>
  <c r="M224" i="1"/>
  <c r="M695" i="1"/>
  <c r="M694" i="1"/>
  <c r="M668" i="1"/>
  <c r="M676" i="1"/>
  <c r="M675" i="1"/>
  <c r="M674" i="1"/>
  <c r="M673" i="1"/>
  <c r="M672" i="1"/>
  <c r="M671" i="1"/>
  <c r="M687" i="1"/>
  <c r="M686" i="1"/>
  <c r="M685" i="1"/>
  <c r="M684" i="1"/>
  <c r="M683" i="1"/>
  <c r="M693" i="1"/>
  <c r="M692" i="1"/>
  <c r="M691" i="1"/>
  <c r="M690" i="1"/>
  <c r="M689" i="1"/>
  <c r="M19" i="1"/>
  <c r="M237" i="1"/>
  <c r="M667" i="1"/>
  <c r="M22" i="1"/>
  <c r="M21" i="1"/>
  <c r="M20" i="1"/>
  <c r="M217" i="1"/>
  <c r="M236" i="1"/>
  <c r="M231" i="1"/>
  <c r="M230" i="1"/>
  <c r="M235" i="1"/>
  <c r="M241" i="1"/>
  <c r="M17" i="1"/>
  <c r="M16" i="1"/>
  <c r="M234" i="1"/>
  <c r="M223" i="1"/>
  <c r="M229" i="1"/>
  <c r="M233" i="1"/>
  <c r="M222" i="1"/>
  <c r="M670" i="1"/>
  <c r="M240" i="1"/>
  <c r="M18" i="1"/>
  <c r="M666" i="1"/>
  <c r="M228" i="1"/>
  <c r="M688" i="1"/>
  <c r="M682" i="1"/>
  <c r="M215" i="1"/>
  <c r="M681" i="1"/>
  <c r="M680" i="1"/>
  <c r="M679" i="1"/>
  <c r="M232" i="1"/>
  <c r="M665" i="1"/>
  <c r="M214" i="1"/>
  <c r="M664" i="1"/>
  <c r="M213" i="1"/>
  <c r="M212" i="1"/>
  <c r="M200" i="1"/>
  <c r="M14" i="1"/>
  <c r="M199" i="1"/>
  <c r="M198" i="1"/>
  <c r="M13" i="1"/>
  <c r="M196" i="1"/>
  <c r="M205" i="1"/>
  <c r="M211" i="1"/>
  <c r="M210" i="1"/>
  <c r="M203" i="1"/>
  <c r="M209" i="1"/>
  <c r="M197" i="1"/>
  <c r="M15" i="1"/>
  <c r="M201" i="1"/>
  <c r="M206" i="1"/>
  <c r="M202" i="1"/>
  <c r="M208" i="1"/>
  <c r="M204" i="1"/>
  <c r="M663" i="1"/>
  <c r="M207" i="1"/>
  <c r="M662" i="1"/>
  <c r="M195" i="1"/>
  <c r="M194" i="1"/>
  <c r="M661" i="1"/>
  <c r="M191" i="1"/>
  <c r="M658" i="1"/>
  <c r="M12" i="1"/>
  <c r="M657" i="1"/>
  <c r="M190" i="1"/>
  <c r="M193" i="1"/>
  <c r="M192" i="1"/>
  <c r="M659" i="1"/>
  <c r="M660" i="1"/>
  <c r="M655" i="1"/>
  <c r="M656" i="1"/>
  <c r="M11" i="1"/>
  <c r="M189" i="1"/>
  <c r="M654" i="1"/>
  <c r="M186" i="1"/>
  <c r="M185" i="1"/>
  <c r="M188" i="1"/>
  <c r="M187" i="1"/>
  <c r="M653" i="1"/>
  <c r="M184" i="1"/>
  <c r="M649" i="1"/>
  <c r="M173" i="1"/>
  <c r="M176" i="1"/>
  <c r="M10" i="1"/>
  <c r="M651" i="1"/>
  <c r="M182" i="1"/>
  <c r="M179" i="1"/>
  <c r="M178" i="1"/>
  <c r="M650" i="1"/>
  <c r="M648" i="1"/>
  <c r="M175" i="1"/>
  <c r="M180" i="1"/>
  <c r="M652" i="1"/>
  <c r="M183" i="1"/>
  <c r="M177" i="1"/>
  <c r="M181" i="1"/>
  <c r="M174" i="1"/>
  <c r="K171" i="1" l="1"/>
  <c r="P76" i="1" s="1"/>
  <c r="F888" i="1"/>
  <c r="P61" i="1"/>
  <c r="K646" i="1"/>
  <c r="P77" i="1" s="1"/>
  <c r="P78" i="1"/>
  <c r="I888" i="1"/>
  <c r="C888" i="1" s="1"/>
  <c r="O76" i="1"/>
  <c r="O79" i="1" s="1"/>
  <c r="P62" i="1"/>
  <c r="P886" i="1"/>
  <c r="P646" i="1"/>
  <c r="M886" i="1"/>
  <c r="P171" i="1"/>
  <c r="K888" i="1" l="1"/>
  <c r="P79" i="1"/>
</calcChain>
</file>

<file path=xl/sharedStrings.xml><?xml version="1.0" encoding="utf-8"?>
<sst xmlns="http://schemas.openxmlformats.org/spreadsheetml/2006/main" count="2681" uniqueCount="1734">
  <si>
    <t>ITEM</t>
  </si>
  <si>
    <t>DESCRIPTION</t>
  </si>
  <si>
    <t>QUANT</t>
  </si>
  <si>
    <t>CATEGN</t>
  </si>
  <si>
    <t>51114</t>
  </si>
  <si>
    <t>AUTO SUN SHADE, FOIL</t>
  </si>
  <si>
    <t>AUTOBIKE</t>
  </si>
  <si>
    <t>51860</t>
  </si>
  <si>
    <t>CD HOLDER, 24 POCKETS</t>
  </si>
  <si>
    <t>51971</t>
  </si>
  <si>
    <t>CAR DUST BRUST</t>
  </si>
  <si>
    <t>52173</t>
  </si>
  <si>
    <t>CD WALLET, HOLD 12</t>
  </si>
  <si>
    <t>52222</t>
  </si>
  <si>
    <t>AUTO DOOR GUARDS</t>
  </si>
  <si>
    <t>52338</t>
  </si>
  <si>
    <t>AUTO CIGARETTE READ LIGHT</t>
  </si>
  <si>
    <t>52472</t>
  </si>
  <si>
    <t>EMERGENCY HAMMER</t>
  </si>
  <si>
    <t>52910</t>
  </si>
  <si>
    <t>SYPHON PUMP</t>
  </si>
  <si>
    <t>52911</t>
  </si>
  <si>
    <t>HANDLE W/10PC AUTO FUSE</t>
  </si>
  <si>
    <t>52913</t>
  </si>
  <si>
    <t>WATER CARRIER 8 LTS(2GLN)</t>
  </si>
  <si>
    <t>52922</t>
  </si>
  <si>
    <t>SOCKET 1 TO 2</t>
  </si>
  <si>
    <t>53123</t>
  </si>
  <si>
    <t>DELUXE SQUEEGEE W/ HANDLE</t>
  </si>
  <si>
    <t>53124</t>
  </si>
  <si>
    <t>LOCK OUT TOLL</t>
  </si>
  <si>
    <t>53374</t>
  </si>
  <si>
    <t>CAR BOOSTER 200A W/POUCHE</t>
  </si>
  <si>
    <t>53425</t>
  </si>
  <si>
    <t>BICYCLE MIRROR DELUXE</t>
  </si>
  <si>
    <t>53428</t>
  </si>
  <si>
    <t>CAR WASH SPONGE</t>
  </si>
  <si>
    <t>57013</t>
  </si>
  <si>
    <t>AUTO BRUSH</t>
  </si>
  <si>
    <t>50144</t>
  </si>
  <si>
    <t>CHILDREN'S MEAL 3PC SET</t>
  </si>
  <si>
    <t>BABYITEMS</t>
  </si>
  <si>
    <t>51010</t>
  </si>
  <si>
    <t>WATER TUMBLER W/HANDLE</t>
  </si>
  <si>
    <t>51011</t>
  </si>
  <si>
    <t>WATER TUMBLER W/2 HANDLES</t>
  </si>
  <si>
    <t>51645</t>
  </si>
  <si>
    <t>JUMBO BABY BIB</t>
  </si>
  <si>
    <t>52364</t>
  </si>
  <si>
    <t>BABY SAFETY CHAIN</t>
  </si>
  <si>
    <t>52516</t>
  </si>
  <si>
    <t>NIPPLE 6PK</t>
  </si>
  <si>
    <t>52517</t>
  </si>
  <si>
    <t>OUTLET SAFETY CAPS 18PK</t>
  </si>
  <si>
    <t>52595</t>
  </si>
  <si>
    <t>SAFETY PIN 110PCS</t>
  </si>
  <si>
    <t>53094</t>
  </si>
  <si>
    <t>GIRL'S SLEEVELESS SHORT S</t>
  </si>
  <si>
    <t>53145</t>
  </si>
  <si>
    <t>BABY ON BOARD DISPLAY</t>
  </si>
  <si>
    <t>55303</t>
  </si>
  <si>
    <t>WOODEN BIRTH SIGN HANGING</t>
  </si>
  <si>
    <t>001</t>
  </si>
  <si>
    <t>SOAP DISH</t>
  </si>
  <si>
    <t>BATHROOM</t>
  </si>
  <si>
    <t>50014</t>
  </si>
  <si>
    <t>SHELL SHAPE SOAP HOLDER</t>
  </si>
  <si>
    <t>52104</t>
  </si>
  <si>
    <t>BATH SPONGE W/WOODEN HNDL</t>
  </si>
  <si>
    <t>52515</t>
  </si>
  <si>
    <t>SHOWER CURTAIN SNAP RINGS</t>
  </si>
  <si>
    <t>52945</t>
  </si>
  <si>
    <t>CLOTHES LINE PULLEY</t>
  </si>
  <si>
    <t>55198</t>
  </si>
  <si>
    <t>FACE CLOTH</t>
  </si>
  <si>
    <t>55764</t>
  </si>
  <si>
    <t>ANTI-SLIP BATH MAT 41X80</t>
  </si>
  <si>
    <t>55929</t>
  </si>
  <si>
    <t>8PC SHOWER CAP</t>
  </si>
  <si>
    <t>62714A</t>
  </si>
  <si>
    <t>BATHROOM APLIQUES</t>
  </si>
  <si>
    <t>00272</t>
  </si>
  <si>
    <t>3PC NIPPLES COVER</t>
  </si>
  <si>
    <t>BLANK</t>
  </si>
  <si>
    <t>50046531</t>
  </si>
  <si>
    <t>SAVING BANK</t>
  </si>
  <si>
    <t>86125</t>
  </si>
  <si>
    <t>POLY FRUIT/VEGETABLE WALL</t>
  </si>
  <si>
    <t>50521</t>
  </si>
  <si>
    <t>CANDLE, CONE 6"</t>
  </si>
  <si>
    <t>CANDLES</t>
  </si>
  <si>
    <t>50718</t>
  </si>
  <si>
    <t>3"GLS CUBE WIRE BASE CAND</t>
  </si>
  <si>
    <t>50743</t>
  </si>
  <si>
    <t>INCENSE 60PCS STICKS</t>
  </si>
  <si>
    <t>51022</t>
  </si>
  <si>
    <t>GLASS BOWL W/ FISH/CANDLE</t>
  </si>
  <si>
    <t>51119</t>
  </si>
  <si>
    <t>CANDLE SPIRAL 8" 6PK WHIT</t>
  </si>
  <si>
    <t>51122</t>
  </si>
  <si>
    <t>TAPER CANDLE 12"4PK(WRG)</t>
  </si>
  <si>
    <t>51231</t>
  </si>
  <si>
    <t>CANDLE HOLDER WIRE SET</t>
  </si>
  <si>
    <t>52351</t>
  </si>
  <si>
    <t>CANDLE HOLDER, HEAVY</t>
  </si>
  <si>
    <t>52355</t>
  </si>
  <si>
    <t>DELUXE INSECE BURNER</t>
  </si>
  <si>
    <t>52356</t>
  </si>
  <si>
    <t>BUTTERFLY CANDLE HOLDER</t>
  </si>
  <si>
    <t>52867</t>
  </si>
  <si>
    <t>CITRONELLA STICKS,18"12PC</t>
  </si>
  <si>
    <t>52868</t>
  </si>
  <si>
    <t>CITRONELLA STICK 24", 4PK</t>
  </si>
  <si>
    <t>52871</t>
  </si>
  <si>
    <t>INCENSE CONES 60PK, ASTD</t>
  </si>
  <si>
    <t>53131</t>
  </si>
  <si>
    <t>INSENCE STICKS TIN 60PC</t>
  </si>
  <si>
    <t>53132</t>
  </si>
  <si>
    <t>INSENCE BURNER</t>
  </si>
  <si>
    <t>55794</t>
  </si>
  <si>
    <t>OIL BURNER LEAF ASST</t>
  </si>
  <si>
    <t>55798</t>
  </si>
  <si>
    <t>OIL BURNER TRIANGLE ASST</t>
  </si>
  <si>
    <t>55799</t>
  </si>
  <si>
    <t>OIL BURNER SQUARE ASST</t>
  </si>
  <si>
    <t>70166</t>
  </si>
  <si>
    <t>IRON STAND W/ GLASS</t>
  </si>
  <si>
    <t>70171</t>
  </si>
  <si>
    <t>IRON STAND W/ GLASS 4 ASS</t>
  </si>
  <si>
    <t>70172</t>
  </si>
  <si>
    <t>51558</t>
  </si>
  <si>
    <t>CRAFT ASSEMBLE KIT, 24PCS</t>
  </si>
  <si>
    <t>CRAFT&amp;SEWING</t>
  </si>
  <si>
    <t>51563</t>
  </si>
  <si>
    <t>CRAFT SHELL 75G</t>
  </si>
  <si>
    <t>52401</t>
  </si>
  <si>
    <t>SEWING KIT</t>
  </si>
  <si>
    <t>52601</t>
  </si>
  <si>
    <t>THREAD SET 15PC</t>
  </si>
  <si>
    <t>55181</t>
  </si>
  <si>
    <t>STRAIGHT PINS SET 2P</t>
  </si>
  <si>
    <t>50409</t>
  </si>
  <si>
    <t>GLS JAR.500ML GREEN LINES</t>
  </si>
  <si>
    <t>DECORATION</t>
  </si>
  <si>
    <t>50537</t>
  </si>
  <si>
    <t>GLS.BOTTLE,9.2"ROUND PAST</t>
  </si>
  <si>
    <t>50712</t>
  </si>
  <si>
    <t>GLS BOTTLE 7.2" DECO</t>
  </si>
  <si>
    <t>50716</t>
  </si>
  <si>
    <t>50721</t>
  </si>
  <si>
    <t>GLS BOTTLE 3 ASTD DECO</t>
  </si>
  <si>
    <t>50728</t>
  </si>
  <si>
    <t>GLS HEART DECO W/CORK</t>
  </si>
  <si>
    <t>50729</t>
  </si>
  <si>
    <t>GLS HEART FROSTED SML</t>
  </si>
  <si>
    <t>50731</t>
  </si>
  <si>
    <t>GLS BOTTLE "S" 8" DECO</t>
  </si>
  <si>
    <t>50733</t>
  </si>
  <si>
    <t>GLS BOTTLE "S" DECO 5.5"</t>
  </si>
  <si>
    <t>50903</t>
  </si>
  <si>
    <t>GLS PAPER WEIGHT 900G</t>
  </si>
  <si>
    <t>50907</t>
  </si>
  <si>
    <t>GLS BOTTLE 12" PIRAMID PA</t>
  </si>
  <si>
    <t>51035</t>
  </si>
  <si>
    <t>GLASS CANDY 4PK</t>
  </si>
  <si>
    <t>51157</t>
  </si>
  <si>
    <t>PERFUME BOTTLE, HEART SET</t>
  </si>
  <si>
    <t>51456</t>
  </si>
  <si>
    <t>MARBLE BALL W/BASE</t>
  </si>
  <si>
    <t>51588</t>
  </si>
  <si>
    <t>GLS VASE ASD CLRS 6.5"</t>
  </si>
  <si>
    <t>51666</t>
  </si>
  <si>
    <t>GLS BOTTLE, 3 IN 1 W/OIL</t>
  </si>
  <si>
    <t>51739</t>
  </si>
  <si>
    <t>GLASS DRAGONFLY, 12" ASTD</t>
  </si>
  <si>
    <t>51829</t>
  </si>
  <si>
    <t>WELCOME SIGN, WOODEN</t>
  </si>
  <si>
    <t>51912</t>
  </si>
  <si>
    <t>ROTARY LAMP, FISH</t>
  </si>
  <si>
    <t>51917</t>
  </si>
  <si>
    <t>GLASS DECO W/ MIRROR</t>
  </si>
  <si>
    <t>52055</t>
  </si>
  <si>
    <t>FANCY JEWELLERY BOX</t>
  </si>
  <si>
    <t>52341</t>
  </si>
  <si>
    <t>MINI FRUIT TREE 8" 5ASTD</t>
  </si>
  <si>
    <t>52360</t>
  </si>
  <si>
    <t>INSENCE BURNER, CHROME PL</t>
  </si>
  <si>
    <t>52410</t>
  </si>
  <si>
    <t>WOODEN PLAQUE, DECO ASTD</t>
  </si>
  <si>
    <t>52561</t>
  </si>
  <si>
    <t>COASTER DELUXE 2PK</t>
  </si>
  <si>
    <t>52791</t>
  </si>
  <si>
    <t>CERAMIC VASE 2PC,YELLOW F</t>
  </si>
  <si>
    <t>52796</t>
  </si>
  <si>
    <t>CERAMIC VASE 2PC,FLOWER</t>
  </si>
  <si>
    <t>52798</t>
  </si>
  <si>
    <t>CERAMIC VASE 2PC,SUNFLOWE</t>
  </si>
  <si>
    <t>55204</t>
  </si>
  <si>
    <t>GLASS BALL BLUE W/ PATTER</t>
  </si>
  <si>
    <t>55230</t>
  </si>
  <si>
    <t>GLASS DOLPHIN 4.7"</t>
  </si>
  <si>
    <t>55232</t>
  </si>
  <si>
    <t>GLASS DOLPHIN 7.9"</t>
  </si>
  <si>
    <t>55275</t>
  </si>
  <si>
    <t>CHINESE "FENG SHUI" DECO</t>
  </si>
  <si>
    <t>55276</t>
  </si>
  <si>
    <t>55277</t>
  </si>
  <si>
    <t>55278</t>
  </si>
  <si>
    <t>55279</t>
  </si>
  <si>
    <t>55281</t>
  </si>
  <si>
    <t>55282</t>
  </si>
  <si>
    <t>55283</t>
  </si>
  <si>
    <t>55284</t>
  </si>
  <si>
    <t>55285</t>
  </si>
  <si>
    <t>55286</t>
  </si>
  <si>
    <t>55287</t>
  </si>
  <si>
    <t>55288</t>
  </si>
  <si>
    <t>55290</t>
  </si>
  <si>
    <t>55291</t>
  </si>
  <si>
    <t>55292</t>
  </si>
  <si>
    <t>55295</t>
  </si>
  <si>
    <t>55299</t>
  </si>
  <si>
    <t>55301</t>
  </si>
  <si>
    <t>55307</t>
  </si>
  <si>
    <t>WOODEN HOOK</t>
  </si>
  <si>
    <t>55588</t>
  </si>
  <si>
    <t>VASE COLOR</t>
  </si>
  <si>
    <t>55589</t>
  </si>
  <si>
    <t>55597</t>
  </si>
  <si>
    <t>WOODEN BOX DOUBLE HEART</t>
  </si>
  <si>
    <t>55622</t>
  </si>
  <si>
    <t>DOLL 15YR 3.5" PINK SITTI</t>
  </si>
  <si>
    <t>55623</t>
  </si>
  <si>
    <t>DOLL 15YR 3.5" WHITE SITT</t>
  </si>
  <si>
    <t>55629</t>
  </si>
  <si>
    <t>BABY SHOWER DOLL W/BIRD</t>
  </si>
  <si>
    <t>55630</t>
  </si>
  <si>
    <t>BABY SHOWER DOLL W/ BIRD</t>
  </si>
  <si>
    <t>55631</t>
  </si>
  <si>
    <t>BABY ON PILLOW WITH BEAR</t>
  </si>
  <si>
    <t>55634</t>
  </si>
  <si>
    <t>ANGEL FIRST COMMUNION</t>
  </si>
  <si>
    <t>55655</t>
  </si>
  <si>
    <t>TIMER W/ SAND</t>
  </si>
  <si>
    <t>55656</t>
  </si>
  <si>
    <t>55665</t>
  </si>
  <si>
    <t>TRAY WOODEN FLOWER 5.9"</t>
  </si>
  <si>
    <t>55667</t>
  </si>
  <si>
    <t>TRAY WOODEN LEAF SHAPE</t>
  </si>
  <si>
    <t>55829</t>
  </si>
  <si>
    <t>BABY DOLL SITTING DOWN AS</t>
  </si>
  <si>
    <t>89999</t>
  </si>
  <si>
    <t>IRON STAND W/ GLASS 4 AST</t>
  </si>
  <si>
    <t>48796</t>
  </si>
  <si>
    <t>MINI HANDSFREE PHONE</t>
  </si>
  <si>
    <t>ELECTRICAL</t>
  </si>
  <si>
    <t>50579</t>
  </si>
  <si>
    <t>PUSH LAMP</t>
  </si>
  <si>
    <t>51049</t>
  </si>
  <si>
    <t>MULTI PURPOSE FLASH LIGHT</t>
  </si>
  <si>
    <t>51765</t>
  </si>
  <si>
    <t>CASSETE CLEANER W/3 BOTTL</t>
  </si>
  <si>
    <t>52198</t>
  </si>
  <si>
    <t>NIGHT LIGHT BULBS,CLEAR 4</t>
  </si>
  <si>
    <t>52212</t>
  </si>
  <si>
    <t>ELETRICAL ADAPTOR 2PK</t>
  </si>
  <si>
    <t>52214</t>
  </si>
  <si>
    <t>COIL PHONE CORD,WHITE 25'</t>
  </si>
  <si>
    <t>52215</t>
  </si>
  <si>
    <t>COIL PHONE CORD,BLACK 25'</t>
  </si>
  <si>
    <t>52218</t>
  </si>
  <si>
    <t>WALL JACK PLATE, DOUBLE</t>
  </si>
  <si>
    <t>52225</t>
  </si>
  <si>
    <t>PHONE CORD IVORY 25'</t>
  </si>
  <si>
    <t>52230</t>
  </si>
  <si>
    <t>COIL PHONE CORD,IVORY 25'</t>
  </si>
  <si>
    <t>52232</t>
  </si>
  <si>
    <t>PHONE CORD BLACK 25'</t>
  </si>
  <si>
    <t>52270</t>
  </si>
  <si>
    <t>BULB HOLDER W/CHAIN</t>
  </si>
  <si>
    <t>52379</t>
  </si>
  <si>
    <t>FLASHLIGHT BULB 10PK</t>
  </si>
  <si>
    <t>52392</t>
  </si>
  <si>
    <t>BLACK LIGHT BULB</t>
  </si>
  <si>
    <t>52393</t>
  </si>
  <si>
    <t>PUSH-ON TRANFORMER</t>
  </si>
  <si>
    <t>52476</t>
  </si>
  <si>
    <t>DUPLEX PHONE ADAPTOR</t>
  </si>
  <si>
    <t>52586</t>
  </si>
  <si>
    <t>AUDIO ADAPTER 4PC SET</t>
  </si>
  <si>
    <t>52938</t>
  </si>
  <si>
    <t>CABLE CLIPS 4PK</t>
  </si>
  <si>
    <t>53088</t>
  </si>
  <si>
    <t>FLASHLIGHT 2D</t>
  </si>
  <si>
    <t>53120</t>
  </si>
  <si>
    <t>BULBS, 2PC AUTO BULBS</t>
  </si>
  <si>
    <t>53430</t>
  </si>
  <si>
    <t>LIGHT FOR BOOK READING</t>
  </si>
  <si>
    <t>55643</t>
  </si>
  <si>
    <t>ALARM CLOCK COLOR BOX</t>
  </si>
  <si>
    <t>55728</t>
  </si>
  <si>
    <t>SHAKING TORCH 20CM</t>
  </si>
  <si>
    <t>62718A</t>
  </si>
  <si>
    <t>FLASHLIGHT DELUXE (3 D)</t>
  </si>
  <si>
    <t>40004</t>
  </si>
  <si>
    <t>FLORIDA WOODEN FRAME</t>
  </si>
  <si>
    <t>FLSOUVENIR</t>
  </si>
  <si>
    <t>40005</t>
  </si>
  <si>
    <t>FLORIDA CANDLE HOLDER</t>
  </si>
  <si>
    <t>40006</t>
  </si>
  <si>
    <t>40007A</t>
  </si>
  <si>
    <t>40018A</t>
  </si>
  <si>
    <t>FLORIDA FLOATING PEN HOLD</t>
  </si>
  <si>
    <t>40019</t>
  </si>
  <si>
    <t>FLORIDA FLOATING PIRAMID</t>
  </si>
  <si>
    <t>40020</t>
  </si>
  <si>
    <t>ROUND FLOWER POT</t>
  </si>
  <si>
    <t>40025</t>
  </si>
  <si>
    <t>MINIATURE BOAT 6.5"</t>
  </si>
  <si>
    <t>52804</t>
  </si>
  <si>
    <t>FLORIDA CER.PH-FRAME 2X3"</t>
  </si>
  <si>
    <t>52975</t>
  </si>
  <si>
    <t>FLORIDA FISH W/WHEEL 3.5"</t>
  </si>
  <si>
    <t>52983</t>
  </si>
  <si>
    <t>FLORIDA FISH W/ROCK 5"</t>
  </si>
  <si>
    <t>52987</t>
  </si>
  <si>
    <t>FLORIDA FISH 5.5"</t>
  </si>
  <si>
    <t>52989</t>
  </si>
  <si>
    <t>FLORIDA MARLIN W/ROCK 5"</t>
  </si>
  <si>
    <t>53023</t>
  </si>
  <si>
    <t>FLORIDA,FISH 4"WATER BALL</t>
  </si>
  <si>
    <t>53029</t>
  </si>
  <si>
    <t>FLORIDA PEN HOLDER, FISH</t>
  </si>
  <si>
    <t>53251</t>
  </si>
  <si>
    <t>FLORIDA SEAHORSE W/STAND</t>
  </si>
  <si>
    <t>53253</t>
  </si>
  <si>
    <t>FLORIDA GOLDFISH W/STAND</t>
  </si>
  <si>
    <t>53255</t>
  </si>
  <si>
    <t>FLORIDA CRAB W/ STAND</t>
  </si>
  <si>
    <t>53257</t>
  </si>
  <si>
    <t>FLORIDA TURTLE W/ STAND</t>
  </si>
  <si>
    <t>53259</t>
  </si>
  <si>
    <t>FLORIDA FROG W/ STAND</t>
  </si>
  <si>
    <t>53261</t>
  </si>
  <si>
    <t>FLORIDA LOBSTER W/ STAND</t>
  </si>
  <si>
    <t>53263</t>
  </si>
  <si>
    <t>FLORIDA CROCODILE W/STAND</t>
  </si>
  <si>
    <t>53265</t>
  </si>
  <si>
    <t>FLORIDA DOLPHIN W/ STAND</t>
  </si>
  <si>
    <t>53267</t>
  </si>
  <si>
    <t>FLORIDA MARLIN W/ STAND</t>
  </si>
  <si>
    <t>53269</t>
  </si>
  <si>
    <t>FLORIDA FLAMINGO W/ MAGNE</t>
  </si>
  <si>
    <t>53271</t>
  </si>
  <si>
    <t>FLORIDA DOLPHIN W/MAGNETI</t>
  </si>
  <si>
    <t>53273</t>
  </si>
  <si>
    <t>FLORIDA SEAHORSE W/MAGNET</t>
  </si>
  <si>
    <t>53275</t>
  </si>
  <si>
    <t>FLORIDA FISH W/MAGNETIC</t>
  </si>
  <si>
    <t>53277</t>
  </si>
  <si>
    <t>FLORIDA LOBSTER W/MAGNETI</t>
  </si>
  <si>
    <t>53279</t>
  </si>
  <si>
    <t>FLORIDA FISH W/PLAQUE</t>
  </si>
  <si>
    <t>53281</t>
  </si>
  <si>
    <t>FLORIDA PARROT W/PLAQUE</t>
  </si>
  <si>
    <t>53283</t>
  </si>
  <si>
    <t>FLORIDA DOLPHIN W/PLAQUE</t>
  </si>
  <si>
    <t>53285</t>
  </si>
  <si>
    <t>FLORIDA FLAMINGO W/PLAQUE</t>
  </si>
  <si>
    <t>53287</t>
  </si>
  <si>
    <t>FLORIDA TURTLE W/PLAQUE</t>
  </si>
  <si>
    <t>53289</t>
  </si>
  <si>
    <t>FLORIDA SEAHORSE W/PLAQUE</t>
  </si>
  <si>
    <t>53291</t>
  </si>
  <si>
    <t>FLORIDA FRUIT W/ MAGNETIC</t>
  </si>
  <si>
    <t>53293</t>
  </si>
  <si>
    <t>FLORIDA VEGETABLE W/MAGNE</t>
  </si>
  <si>
    <t>53439</t>
  </si>
  <si>
    <t>FLORIDA MAGNET SURFBOARD</t>
  </si>
  <si>
    <t>53441</t>
  </si>
  <si>
    <t>FLORIDA STAMP MAGNET ASTD</t>
  </si>
  <si>
    <t>53443</t>
  </si>
  <si>
    <t>FLORIDA SHELL MAGNET ASTD</t>
  </si>
  <si>
    <t>53445</t>
  </si>
  <si>
    <t>53450</t>
  </si>
  <si>
    <t>SHELL BOTTLE OPENER FLORI</t>
  </si>
  <si>
    <t>53625</t>
  </si>
  <si>
    <t>FLORIDA 2 FISH W/ VASE</t>
  </si>
  <si>
    <t>53626</t>
  </si>
  <si>
    <t>FLORIDA 2 DOLPHIN W/ VASE</t>
  </si>
  <si>
    <t>53627</t>
  </si>
  <si>
    <t>FLORIDA 2 DOLPHIN W/ SHEL</t>
  </si>
  <si>
    <t>53628</t>
  </si>
  <si>
    <t>FLORIDA 1 DOLPHIN W/ SHEL</t>
  </si>
  <si>
    <t>53630</t>
  </si>
  <si>
    <t>FLA 2 DOLPHIN W/VASE SHIN</t>
  </si>
  <si>
    <t>53631</t>
  </si>
  <si>
    <t>FLORIDA 3 DOLPHINS SHINY</t>
  </si>
  <si>
    <t>53632</t>
  </si>
  <si>
    <t>FLORIDA 2 DOLPHINS SHINY</t>
  </si>
  <si>
    <t>53633</t>
  </si>
  <si>
    <t>FLA DOLPHIN W/ PALM TREE</t>
  </si>
  <si>
    <t>53634</t>
  </si>
  <si>
    <t>FLA 2 DOLPHIN W/LIGHTHOUS</t>
  </si>
  <si>
    <t>53635</t>
  </si>
  <si>
    <t>FLA SINGLE DOLPHIN SHINY</t>
  </si>
  <si>
    <t>55044</t>
  </si>
  <si>
    <t>DOLPHIN, POLY 4 ASTD</t>
  </si>
  <si>
    <t>55046</t>
  </si>
  <si>
    <t>55047</t>
  </si>
  <si>
    <t>55048</t>
  </si>
  <si>
    <t>DOLPHIN, 4 ASTD POLY</t>
  </si>
  <si>
    <t>FLORIDA</t>
  </si>
  <si>
    <t>FLORIDA PVC STICKER 1PAGE</t>
  </si>
  <si>
    <t>09669</t>
  </si>
  <si>
    <t>LILY 21 BUSH W/WATER,ASTD</t>
  </si>
  <si>
    <t>GARDEN</t>
  </si>
  <si>
    <t>1195</t>
  </si>
  <si>
    <t>SUNFLOWER 26" X 8" SINGLE</t>
  </si>
  <si>
    <t>44151</t>
  </si>
  <si>
    <t>PRIMEROSE BUSH, ASTD</t>
  </si>
  <si>
    <t>51520</t>
  </si>
  <si>
    <t>IRON GARDEN PICK,ANIMALS</t>
  </si>
  <si>
    <t>51664</t>
  </si>
  <si>
    <t>IRON GARDEN PICK, FLOWERS</t>
  </si>
  <si>
    <t>51731</t>
  </si>
  <si>
    <t>RIVER ROCKS 0.8KG 0-1CM</t>
  </si>
  <si>
    <t>51757</t>
  </si>
  <si>
    <t>GARDEN LADY BUG 4.5"</t>
  </si>
  <si>
    <t>51797</t>
  </si>
  <si>
    <t>CEMENT POT 29X13X25CM</t>
  </si>
  <si>
    <t>51798</t>
  </si>
  <si>
    <t>CEMENT POT 33X13.5X12CM</t>
  </si>
  <si>
    <t>51801</t>
  </si>
  <si>
    <t>CEMENT VASE 29X39CM</t>
  </si>
  <si>
    <t>51802</t>
  </si>
  <si>
    <t>CEMENT POT 20X39.5CM</t>
  </si>
  <si>
    <t>51806</t>
  </si>
  <si>
    <t>WALL FOUNTAIN PLAQUE 38CM</t>
  </si>
  <si>
    <t>51833</t>
  </si>
  <si>
    <t>BIRD HOUSE, WOODDEN</t>
  </si>
  <si>
    <t>51834A</t>
  </si>
  <si>
    <t>METAL 1/2 BUCKET, DECO</t>
  </si>
  <si>
    <t>51835</t>
  </si>
  <si>
    <t>51871</t>
  </si>
  <si>
    <t>WHITE ROCK 800 GRS</t>
  </si>
  <si>
    <t>52257</t>
  </si>
  <si>
    <t>PLANT BRAKET 9"</t>
  </si>
  <si>
    <t>52459</t>
  </si>
  <si>
    <t>BIRD FEEDER</t>
  </si>
  <si>
    <t>52610</t>
  </si>
  <si>
    <t>COLOR PEBBLE 500G, MIXED</t>
  </si>
  <si>
    <t>52612</t>
  </si>
  <si>
    <t>COLOR PEBBLE 500G,PASTEL</t>
  </si>
  <si>
    <t>52613</t>
  </si>
  <si>
    <t>COLOR PEBBLE 500G,BRIGHT</t>
  </si>
  <si>
    <t>52659</t>
  </si>
  <si>
    <t>TABLE GARDEN TORCH, 12"</t>
  </si>
  <si>
    <t>52671</t>
  </si>
  <si>
    <t>GARDEN THERMOMETHER 4 AST</t>
  </si>
  <si>
    <t>52674</t>
  </si>
  <si>
    <t>GARDEN SIGN, TERRACOTA</t>
  </si>
  <si>
    <t>52675</t>
  </si>
  <si>
    <t>GARDEN ANIMALS 6 ASTD</t>
  </si>
  <si>
    <t>00001H</t>
  </si>
  <si>
    <t>CAMERA DISP FLASH 27 KLOC</t>
  </si>
  <si>
    <t>GENERAL</t>
  </si>
  <si>
    <t>50308A</t>
  </si>
  <si>
    <t>PLASTIC SHOE</t>
  </si>
  <si>
    <t>50317</t>
  </si>
  <si>
    <t>EMERGENCY PONCHO</t>
  </si>
  <si>
    <t>50598</t>
  </si>
  <si>
    <t>RAIN COAT, ADULT SIZE</t>
  </si>
  <si>
    <t>51464</t>
  </si>
  <si>
    <t>POLY FIGURA,MARY W/CHILD</t>
  </si>
  <si>
    <t>51737</t>
  </si>
  <si>
    <t>SLIPPER, ASTD</t>
  </si>
  <si>
    <t>51746</t>
  </si>
  <si>
    <t>HAND FAN 8",SANDALWOOD</t>
  </si>
  <si>
    <t>51844</t>
  </si>
  <si>
    <t>BAMBOO MASSAGER W/2 ROLLE</t>
  </si>
  <si>
    <t>51915</t>
  </si>
  <si>
    <t>WALLET, 2 TONE</t>
  </si>
  <si>
    <t>52307</t>
  </si>
  <si>
    <t>PLAST BAG DECORATED</t>
  </si>
  <si>
    <t>52310</t>
  </si>
  <si>
    <t>SHOE SHINE SPONGE</t>
  </si>
  <si>
    <t>52433</t>
  </si>
  <si>
    <t>SHOPPING BAG, 16X14X8"</t>
  </si>
  <si>
    <t>52689</t>
  </si>
  <si>
    <t>HAT#33 GIRLS</t>
  </si>
  <si>
    <t>53360</t>
  </si>
  <si>
    <t>WALL CLOCK 10" RELIGIOUS</t>
  </si>
  <si>
    <t>53362</t>
  </si>
  <si>
    <t>WALL CLOCK 10" KIDS</t>
  </si>
  <si>
    <t>53364</t>
  </si>
  <si>
    <t>BODY MASSAGER</t>
  </si>
  <si>
    <t>53426</t>
  </si>
  <si>
    <t>CAMERA CASE</t>
  </si>
  <si>
    <t>55001</t>
  </si>
  <si>
    <t>CHINESE HAND FAN, ASTD CL</t>
  </si>
  <si>
    <t>5501</t>
  </si>
  <si>
    <t>CD KIDS MUSIC ASTD</t>
  </si>
  <si>
    <t>55031</t>
  </si>
  <si>
    <t>LADY'S BAG 8.5X6.8"</t>
  </si>
  <si>
    <t>55033</t>
  </si>
  <si>
    <t>BACKSCRATCHER W/MASSAGER</t>
  </si>
  <si>
    <t>55115</t>
  </si>
  <si>
    <t>SLIPPER, WOMEN'S,W/ STRAW</t>
  </si>
  <si>
    <t>55326</t>
  </si>
  <si>
    <t>SLIPPER</t>
  </si>
  <si>
    <t>55603</t>
  </si>
  <si>
    <t>KEYCHAIN GLOBE</t>
  </si>
  <si>
    <t>55639</t>
  </si>
  <si>
    <t>ALARM CLOCK FISH COLORBOX</t>
  </si>
  <si>
    <t>55640</t>
  </si>
  <si>
    <t>ALARM CLOCK APPLE COLORBX</t>
  </si>
  <si>
    <t>55641</t>
  </si>
  <si>
    <t>ALARM CLOCK ROUND</t>
  </si>
  <si>
    <t>55642</t>
  </si>
  <si>
    <t>ALARM CLOCK HOUSE COLORBX</t>
  </si>
  <si>
    <t>55645</t>
  </si>
  <si>
    <t>ALARM CLOCK SUNFLOWER</t>
  </si>
  <si>
    <t>55647</t>
  </si>
  <si>
    <t>WALL CLOCK RELIGIOUS 10X8</t>
  </si>
  <si>
    <t>55690</t>
  </si>
  <si>
    <t>SLIPPERS MEN ASST SIZE</t>
  </si>
  <si>
    <t>55703</t>
  </si>
  <si>
    <t>WATCH LCD GIRLS ASST</t>
  </si>
  <si>
    <t>566249</t>
  </si>
  <si>
    <t>SHEET SET PERCALE350 KING</t>
  </si>
  <si>
    <t>70005A</t>
  </si>
  <si>
    <t>NECK TIE</t>
  </si>
  <si>
    <t>FLAG</t>
  </si>
  <si>
    <t>POLE FOR AMERICAN FLAG</t>
  </si>
  <si>
    <t>55334</t>
  </si>
  <si>
    <t>VASE PORCELAIN</t>
  </si>
  <si>
    <t>GIFT</t>
  </si>
  <si>
    <t>55335</t>
  </si>
  <si>
    <t>55336</t>
  </si>
  <si>
    <t>55342</t>
  </si>
  <si>
    <t>SALT+PEPPER SET FRUIT</t>
  </si>
  <si>
    <t>55343</t>
  </si>
  <si>
    <t>GLASS VASE LARGE GREEN</t>
  </si>
  <si>
    <t>55344</t>
  </si>
  <si>
    <t>GLASS VASE MEDIUM ASST CO</t>
  </si>
  <si>
    <t>55345</t>
  </si>
  <si>
    <t>ASHTRAY GLASS BIG</t>
  </si>
  <si>
    <t>55346</t>
  </si>
  <si>
    <t>ASHTRAY GLASS MEDIUM</t>
  </si>
  <si>
    <t>55348</t>
  </si>
  <si>
    <t>SALT+PEP+OIL+VINE 6PC SET</t>
  </si>
  <si>
    <t>55349</t>
  </si>
  <si>
    <t>55360</t>
  </si>
  <si>
    <t>RATTAN VASE</t>
  </si>
  <si>
    <t>55364</t>
  </si>
  <si>
    <t>COASTERS 5PC W/ HOLDER</t>
  </si>
  <si>
    <t>55365</t>
  </si>
  <si>
    <t>CHESS GLASS W/ CASE</t>
  </si>
  <si>
    <t>55367</t>
  </si>
  <si>
    <t>TIC TAC TOE GLASS</t>
  </si>
  <si>
    <t>55369</t>
  </si>
  <si>
    <t>VASE DELUXE, CRISTAL</t>
  </si>
  <si>
    <t>55370</t>
  </si>
  <si>
    <t>TEA SET W/IRON</t>
  </si>
  <si>
    <t>55371</t>
  </si>
  <si>
    <t>TEA SET W/ WOOD 14PC</t>
  </si>
  <si>
    <t>55372</t>
  </si>
  <si>
    <t>TEA SET W/ WOOD 10PC</t>
  </si>
  <si>
    <t>55376</t>
  </si>
  <si>
    <t>TABLEWARE 5PC W/ TRAY</t>
  </si>
  <si>
    <t>55379</t>
  </si>
  <si>
    <t>TABLEWARE 6PC W/ TRAY</t>
  </si>
  <si>
    <t>55382</t>
  </si>
  <si>
    <t>BOWL 8"</t>
  </si>
  <si>
    <t>55384</t>
  </si>
  <si>
    <t>VASE</t>
  </si>
  <si>
    <t>55390</t>
  </si>
  <si>
    <t>BATHROOM SET 4PC GREEN</t>
  </si>
  <si>
    <t>55392</t>
  </si>
  <si>
    <t>BATHROOM SET 4PC SEAHORS/</t>
  </si>
  <si>
    <t>55393</t>
  </si>
  <si>
    <t>BATHROOM SET MOSAIC</t>
  </si>
  <si>
    <t>55397</t>
  </si>
  <si>
    <t>VASE CERAMIC</t>
  </si>
  <si>
    <t>55399</t>
  </si>
  <si>
    <t>55400</t>
  </si>
  <si>
    <t>55418</t>
  </si>
  <si>
    <t>TEA SET 15PC LIGHT GREEN</t>
  </si>
  <si>
    <t>55429</t>
  </si>
  <si>
    <t>PICTURE 23.6"X23.6"</t>
  </si>
  <si>
    <t>55431</t>
  </si>
  <si>
    <t>PICTURE 23.6"X31.5"</t>
  </si>
  <si>
    <t>55436</t>
  </si>
  <si>
    <t>WALL CLOCK SQUARE 14" MOD</t>
  </si>
  <si>
    <t>55439</t>
  </si>
  <si>
    <t>WALL CLOCK 7.8"X19.7"</t>
  </si>
  <si>
    <t>55448</t>
  </si>
  <si>
    <t>METAL/WICKER VASE</t>
  </si>
  <si>
    <t>55450</t>
  </si>
  <si>
    <t>METAL TRAY</t>
  </si>
  <si>
    <t>55451</t>
  </si>
  <si>
    <t>METAL TRAY 2PC</t>
  </si>
  <si>
    <t>55452</t>
  </si>
  <si>
    <t>55459</t>
  </si>
  <si>
    <t>DINNING SET 72 PC W/ CASE</t>
  </si>
  <si>
    <t>55460</t>
  </si>
  <si>
    <t>CUTTLERY SET ALUMIN 25PC</t>
  </si>
  <si>
    <t>55462</t>
  </si>
  <si>
    <t>POT 2PC</t>
  </si>
  <si>
    <t>55466</t>
  </si>
  <si>
    <t>55467</t>
  </si>
  <si>
    <t>POT TRAY</t>
  </si>
  <si>
    <t>55471</t>
  </si>
  <si>
    <t>COFFEE CUP SET 9PC W/WHIS</t>
  </si>
  <si>
    <t>55475</t>
  </si>
  <si>
    <t>FRUIT BASKET MEDIUM WOODN</t>
  </si>
  <si>
    <t>55476</t>
  </si>
  <si>
    <t>TRAY SET 3PC WOODEN</t>
  </si>
  <si>
    <t>55480</t>
  </si>
  <si>
    <t>CUP+PLATE SET 20PC</t>
  </si>
  <si>
    <t>55481</t>
  </si>
  <si>
    <t>55482</t>
  </si>
  <si>
    <t>55483</t>
  </si>
  <si>
    <t>TEA SET 47PC</t>
  </si>
  <si>
    <t>55484</t>
  </si>
  <si>
    <t>55485</t>
  </si>
  <si>
    <t>CUP+PLATE 12PC</t>
  </si>
  <si>
    <t>55499</t>
  </si>
  <si>
    <t>CANDLE SCENTED 2PC ROUND</t>
  </si>
  <si>
    <t>55500</t>
  </si>
  <si>
    <t>CANDLE SCENTED 2PC SQUARE</t>
  </si>
  <si>
    <t>55501</t>
  </si>
  <si>
    <t>TRAY SET 3PC</t>
  </si>
  <si>
    <t>55512</t>
  </si>
  <si>
    <t>CANDLE HOLDER</t>
  </si>
  <si>
    <t>55513</t>
  </si>
  <si>
    <t>55515</t>
  </si>
  <si>
    <t>55516</t>
  </si>
  <si>
    <t>55524</t>
  </si>
  <si>
    <t>CANDLE HOLDER TRIPLE</t>
  </si>
  <si>
    <t>55525</t>
  </si>
  <si>
    <t>CANDLE HOLDER DOUBLE</t>
  </si>
  <si>
    <t>55526</t>
  </si>
  <si>
    <t>CANDLE HOLDER SINGLE</t>
  </si>
  <si>
    <t>55531</t>
  </si>
  <si>
    <t>55534</t>
  </si>
  <si>
    <t>CANDLE HOLDER LEAF SINGLE</t>
  </si>
  <si>
    <t>55535</t>
  </si>
  <si>
    <t>55537</t>
  </si>
  <si>
    <t>55538</t>
  </si>
  <si>
    <t>55539</t>
  </si>
  <si>
    <t>55547</t>
  </si>
  <si>
    <t>PHOTO FRAME 4"X4"</t>
  </si>
  <si>
    <t>55548</t>
  </si>
  <si>
    <t>PHOTO FRAME 5"X5"</t>
  </si>
  <si>
    <t>55554</t>
  </si>
  <si>
    <t>PHOTO FRAME 4"X6"</t>
  </si>
  <si>
    <t>55555</t>
  </si>
  <si>
    <t>TRAY 5 SECTIONS</t>
  </si>
  <si>
    <t>55559</t>
  </si>
  <si>
    <t>TRAY SET SQUARE 6PC</t>
  </si>
  <si>
    <t>55567</t>
  </si>
  <si>
    <t>FLASK BOTTLE</t>
  </si>
  <si>
    <t>55572</t>
  </si>
  <si>
    <t>VASE GLASS</t>
  </si>
  <si>
    <t>55717</t>
  </si>
  <si>
    <t>DIAMOND DECO CLEAR 15CM</t>
  </si>
  <si>
    <t>55788</t>
  </si>
  <si>
    <t>DECORATION BOX DOTS</t>
  </si>
  <si>
    <t>55789</t>
  </si>
  <si>
    <t>DECORATION BOX BUTTERFLY</t>
  </si>
  <si>
    <t>55790</t>
  </si>
  <si>
    <t>DECORATION BOX STRIPE MIR</t>
  </si>
  <si>
    <t>55802</t>
  </si>
  <si>
    <t>CANDLE W/ WOOD 3PC</t>
  </si>
  <si>
    <t>55803</t>
  </si>
  <si>
    <t>CANDLE W/ WOOD 2PC</t>
  </si>
  <si>
    <t>55808</t>
  </si>
  <si>
    <t>CANDLE 3PC COFFEE</t>
  </si>
  <si>
    <t>55815</t>
  </si>
  <si>
    <t>WALL CLOCK W/MIRROR 13.5"</t>
  </si>
  <si>
    <t>55820</t>
  </si>
  <si>
    <t>PHOTO FRAME 4X6 GLASS</t>
  </si>
  <si>
    <t>55835</t>
  </si>
  <si>
    <t>DESK ACCESSORY CRYSTAL</t>
  </si>
  <si>
    <t>55836</t>
  </si>
  <si>
    <t>DESK ACCESS GLASS+CRYSTAL</t>
  </si>
  <si>
    <t>55838</t>
  </si>
  <si>
    <t>VASE GLASS 10.5"</t>
  </si>
  <si>
    <t>55839</t>
  </si>
  <si>
    <t>55841</t>
  </si>
  <si>
    <t>VASE GLASS 7.2"</t>
  </si>
  <si>
    <t>55857</t>
  </si>
  <si>
    <t>CAKE KNIFE SET</t>
  </si>
  <si>
    <t>55861</t>
  </si>
  <si>
    <t>WEDDING GLASS 2PC</t>
  </si>
  <si>
    <t>55864</t>
  </si>
  <si>
    <t>CUP SET (6CUP+6PLATE)</t>
  </si>
  <si>
    <t>51373</t>
  </si>
  <si>
    <t>HAIR BRUSH 18ROW</t>
  </si>
  <si>
    <t>HAIRACC</t>
  </si>
  <si>
    <t>51944</t>
  </si>
  <si>
    <t>DU-RAG</t>
  </si>
  <si>
    <t>51947</t>
  </si>
  <si>
    <t>HAIR CLIP 12PK, KIDS SIZE</t>
  </si>
  <si>
    <t>51949</t>
  </si>
  <si>
    <t>HAIR CLIP 12PK, BROWN/BLK</t>
  </si>
  <si>
    <t>53367</t>
  </si>
  <si>
    <t>HAIR CLIP FLOWER</t>
  </si>
  <si>
    <t>53368</t>
  </si>
  <si>
    <t>HAIR CLIP 2PC</t>
  </si>
  <si>
    <t>53369</t>
  </si>
  <si>
    <t>HAIR CLIP BUTTERFLY</t>
  </si>
  <si>
    <t>55085</t>
  </si>
  <si>
    <t>HAIR ASCESSORIES, 4 ASTD</t>
  </si>
  <si>
    <t>55190</t>
  </si>
  <si>
    <t>COMB, WOODEN</t>
  </si>
  <si>
    <t>55196</t>
  </si>
  <si>
    <t>WOODEN COMB, 6 ASTD</t>
  </si>
  <si>
    <t>50833</t>
  </si>
  <si>
    <t>13"PUMPKIN HONEY COMB DEC</t>
  </si>
  <si>
    <t>HALLOWEEN</t>
  </si>
  <si>
    <t>50837</t>
  </si>
  <si>
    <t>LASER HALOWEEN YARD SIGN</t>
  </si>
  <si>
    <t>50867</t>
  </si>
  <si>
    <t>12"HALOWEEN(BAT,SKUL,SPID</t>
  </si>
  <si>
    <t>50868</t>
  </si>
  <si>
    <t>12"GLOW IN DARK(SKUL,BAT,</t>
  </si>
  <si>
    <t>50869</t>
  </si>
  <si>
    <t>GLOW'N DARK VAMPIRE TEETH</t>
  </si>
  <si>
    <t>50870</t>
  </si>
  <si>
    <t>36" HALLOWEEN WEAPONS 4AS</t>
  </si>
  <si>
    <t>50871</t>
  </si>
  <si>
    <t>HALLOWEEN FLASHING LIGHT</t>
  </si>
  <si>
    <t>50872</t>
  </si>
  <si>
    <t>PUMPKIN CANDY HOLDER</t>
  </si>
  <si>
    <t>50873</t>
  </si>
  <si>
    <t>HALLOWEEN JUMBO KNIFE AS</t>
  </si>
  <si>
    <t>50874</t>
  </si>
  <si>
    <t>GLOW'N DARK KNIFE ASTD HA</t>
  </si>
  <si>
    <t>50875</t>
  </si>
  <si>
    <t>GLOW'N DARK 3 SPIDERS/WEB</t>
  </si>
  <si>
    <t>50876</t>
  </si>
  <si>
    <t>HALLOWEEN SML 6 BASKETS</t>
  </si>
  <si>
    <t>51577</t>
  </si>
  <si>
    <t>WITCHES HAT 18X14"</t>
  </si>
  <si>
    <t>51578</t>
  </si>
  <si>
    <t>HALLOWEEN EARS, 2PK</t>
  </si>
  <si>
    <t>51579</t>
  </si>
  <si>
    <t>HALLOWEEN FINGERNAIL 10PK</t>
  </si>
  <si>
    <t>51763</t>
  </si>
  <si>
    <t>GHOST W/ SPIDER, 10.5"</t>
  </si>
  <si>
    <t>52519</t>
  </si>
  <si>
    <t>DEATH'S HEAD, 7.5" HALLOW</t>
  </si>
  <si>
    <t>52527</t>
  </si>
  <si>
    <t>HALLOWEEN CANDLE HOLDER</t>
  </si>
  <si>
    <t>52530</t>
  </si>
  <si>
    <t>HALLOWEEN GLASS CANDLE-HO</t>
  </si>
  <si>
    <t>52626</t>
  </si>
  <si>
    <t>GLOW IN DARK FIGURES</t>
  </si>
  <si>
    <t>52731</t>
  </si>
  <si>
    <t>SKULL DECORATION 10"</t>
  </si>
  <si>
    <t>52732</t>
  </si>
  <si>
    <t>10" HALLOWEEN LANTERN</t>
  </si>
  <si>
    <t>52840</t>
  </si>
  <si>
    <t>PUMPKIN C-HOLDER 4 ASTD</t>
  </si>
  <si>
    <t>52842</t>
  </si>
  <si>
    <t>GHOST CANDLE HOLDER 4 AST</t>
  </si>
  <si>
    <t>55066</t>
  </si>
  <si>
    <t>JELLY MONSTERS, STICKY</t>
  </si>
  <si>
    <t>50373</t>
  </si>
  <si>
    <t>BIHAND AIR PUMP</t>
  </si>
  <si>
    <t>HARDWARE</t>
  </si>
  <si>
    <t>50580</t>
  </si>
  <si>
    <t>SOLDERING IRON 30W 110</t>
  </si>
  <si>
    <t>50581</t>
  </si>
  <si>
    <t>CRIMPING TOOL 8"</t>
  </si>
  <si>
    <t>50785</t>
  </si>
  <si>
    <t>6 IN 1 SCREWD+CUTTER ST</t>
  </si>
  <si>
    <t>51063</t>
  </si>
  <si>
    <t>BUNGEE CORD 30" 4 WAY</t>
  </si>
  <si>
    <t>51206</t>
  </si>
  <si>
    <t>PIPE CLEANER</t>
  </si>
  <si>
    <t>52189</t>
  </si>
  <si>
    <t>LUGGAGE STRAP + 3 TAGS</t>
  </si>
  <si>
    <t>52191</t>
  </si>
  <si>
    <t>WRENCH 5PK (METRIC)</t>
  </si>
  <si>
    <t>52192</t>
  </si>
  <si>
    <t>CARTON CUTTER W/5 BLADES</t>
  </si>
  <si>
    <t>52224</t>
  </si>
  <si>
    <t>FOOT TOUCH ASTD</t>
  </si>
  <si>
    <t>52383</t>
  </si>
  <si>
    <t>SHARPENING STONE</t>
  </si>
  <si>
    <t>52385</t>
  </si>
  <si>
    <t>LUGGAGE TAGS, 3PK</t>
  </si>
  <si>
    <t>52403</t>
  </si>
  <si>
    <t>SCRAPER BLADES, 10PK</t>
  </si>
  <si>
    <t>52456</t>
  </si>
  <si>
    <t>TAPE MEASURE 16FT/5MTS</t>
  </si>
  <si>
    <t>52457</t>
  </si>
  <si>
    <t>TAPE MEASURE 10FT/3MTS</t>
  </si>
  <si>
    <t>52465</t>
  </si>
  <si>
    <t>115PC NAIL SET, ASTD</t>
  </si>
  <si>
    <t>52579</t>
  </si>
  <si>
    <t>TOILET TANK BALL REPLACMT</t>
  </si>
  <si>
    <t>52597</t>
  </si>
  <si>
    <t>SCREAPER TOOL W/10 BLADES</t>
  </si>
  <si>
    <t>52600</t>
  </si>
  <si>
    <t>COLOR WIRE SET</t>
  </si>
  <si>
    <t>52890</t>
  </si>
  <si>
    <t>BUNGEE CORD 2PK 36"</t>
  </si>
  <si>
    <t>52909</t>
  </si>
  <si>
    <t>HANDY HANDLE CARRY STRAP</t>
  </si>
  <si>
    <t>52914</t>
  </si>
  <si>
    <t>PICK-UP TOOL 2PK</t>
  </si>
  <si>
    <t>52920</t>
  </si>
  <si>
    <t>8" LINESMAN PLIER</t>
  </si>
  <si>
    <t>52921</t>
  </si>
  <si>
    <t>6" WALLBOARD SAW</t>
  </si>
  <si>
    <t>52923</t>
  </si>
  <si>
    <t>SOCKET SET 12 PC</t>
  </si>
  <si>
    <t>52934</t>
  </si>
  <si>
    <t>FURNITURE SLIDERS, 4PK</t>
  </si>
  <si>
    <t>52935</t>
  </si>
  <si>
    <t>CHALK LINE 100'</t>
  </si>
  <si>
    <t>53127</t>
  </si>
  <si>
    <t>CABLE TIE SET 12PC 16"</t>
  </si>
  <si>
    <t>53423</t>
  </si>
  <si>
    <t>WHEATHER STRIPPING TAPE</t>
  </si>
  <si>
    <t>55225</t>
  </si>
  <si>
    <t>CHAIN GUARD ASST</t>
  </si>
  <si>
    <t>55246</t>
  </si>
  <si>
    <t>METAL DOOR BOLT 2PK 5"</t>
  </si>
  <si>
    <t>55254</t>
  </si>
  <si>
    <t>SCREW DRIVER 4" FLAT</t>
  </si>
  <si>
    <t>55747</t>
  </si>
  <si>
    <t>ARMY KNIFE 13 FUNCTION</t>
  </si>
  <si>
    <t>55749</t>
  </si>
  <si>
    <t>ARMY KNIFE 6 FUNCTION</t>
  </si>
  <si>
    <t>55759</t>
  </si>
  <si>
    <t>TWINE 100G</t>
  </si>
  <si>
    <t>57008</t>
  </si>
  <si>
    <t>MEASURING TAPE PVC 33'</t>
  </si>
  <si>
    <t>62719A</t>
  </si>
  <si>
    <t>GALVANIZED WIRE SET</t>
  </si>
  <si>
    <t>00842</t>
  </si>
  <si>
    <t>RAZOR 2PK LADY SUPERMAX</t>
  </si>
  <si>
    <t>HEALTH&amp;BEAUTY</t>
  </si>
  <si>
    <t>00990A</t>
  </si>
  <si>
    <t>RAZOR 2PK LADY TRIPLE BLA</t>
  </si>
  <si>
    <t>50181</t>
  </si>
  <si>
    <t>RAZOR SET W/PLST CASE/MIR</t>
  </si>
  <si>
    <t>50771</t>
  </si>
  <si>
    <t>TOOTHBRUSH 6PK TRANSPAREN</t>
  </si>
  <si>
    <t>50918</t>
  </si>
  <si>
    <t>RAZORS 5PC + 2 TOOTHBRUSH</t>
  </si>
  <si>
    <t>52275</t>
  </si>
  <si>
    <t>PILL BOX, 7 DAYS</t>
  </si>
  <si>
    <t>53102</t>
  </si>
  <si>
    <t>TOOTHBRUSH 12PK ADULT+KID</t>
  </si>
  <si>
    <t>53104</t>
  </si>
  <si>
    <t>TOOTHBRUSH 4PC+ 4 COVERS</t>
  </si>
  <si>
    <t>53363</t>
  </si>
  <si>
    <t>MANICURE SET 3PC</t>
  </si>
  <si>
    <t>55227</t>
  </si>
  <si>
    <t>TWEEZERS SET 4PC</t>
  </si>
  <si>
    <t>55259</t>
  </si>
  <si>
    <t>EYELASH CURLER</t>
  </si>
  <si>
    <t>55928</t>
  </si>
  <si>
    <t>COTTON SWABS 300 CT</t>
  </si>
  <si>
    <t>70035B</t>
  </si>
  <si>
    <t>WAIST BELT TOP FIT BLISTE</t>
  </si>
  <si>
    <t>70036</t>
  </si>
  <si>
    <t>WRIST SUPPORTER TF BLIST</t>
  </si>
  <si>
    <t>70037</t>
  </si>
  <si>
    <t>ANKLE SUPORT BLISTER TF</t>
  </si>
  <si>
    <t>52648</t>
  </si>
  <si>
    <t>BOWL DEODORIZER SCENTED</t>
  </si>
  <si>
    <t>HOUSECHEMICALS</t>
  </si>
  <si>
    <t>70011</t>
  </si>
  <si>
    <t>BLUE BUBBLE 3PK</t>
  </si>
  <si>
    <t>04101</t>
  </si>
  <si>
    <t>BBQ SKEWER 6PC</t>
  </si>
  <si>
    <t>HOUSEWARE</t>
  </si>
  <si>
    <t>50831</t>
  </si>
  <si>
    <t>RUBBER SINK MAT ROUND</t>
  </si>
  <si>
    <t>51043</t>
  </si>
  <si>
    <t>DRESS BAG 60X135CM</t>
  </si>
  <si>
    <t>51376</t>
  </si>
  <si>
    <t>51428</t>
  </si>
  <si>
    <t>THERMOMETER JUMBO</t>
  </si>
  <si>
    <t>52106</t>
  </si>
  <si>
    <t>BLIND CLEANER W/HANDLE</t>
  </si>
  <si>
    <t>52123</t>
  </si>
  <si>
    <t>SPRAY BOTTLE 960ML JUMBO</t>
  </si>
  <si>
    <t>52155</t>
  </si>
  <si>
    <t>MAGNETIC KEYBOX/DOOR STOP</t>
  </si>
  <si>
    <t>52171</t>
  </si>
  <si>
    <t>HOOKS 6PK</t>
  </si>
  <si>
    <t>52248</t>
  </si>
  <si>
    <t>SHEET GRIPPERS 4PK</t>
  </si>
  <si>
    <t>52577</t>
  </si>
  <si>
    <t>WALL HOOK, FROSTED</t>
  </si>
  <si>
    <t>53243</t>
  </si>
  <si>
    <t>PLATE STAND CLEAR 10"JUMB</t>
  </si>
  <si>
    <t>53419</t>
  </si>
  <si>
    <t>BLIND CLEANER</t>
  </si>
  <si>
    <t>53433</t>
  </si>
  <si>
    <t>PLASTIC TRAVEL SET</t>
  </si>
  <si>
    <t>55032</t>
  </si>
  <si>
    <t>WOODEN HANGER EXTENDABLE</t>
  </si>
  <si>
    <t>55250</t>
  </si>
  <si>
    <t>HANGER 5PK METAL 14"</t>
  </si>
  <si>
    <t>57004</t>
  </si>
  <si>
    <t>HOOKS 12PC</t>
  </si>
  <si>
    <t>80006</t>
  </si>
  <si>
    <t>8 PC. HEX KEY SET</t>
  </si>
  <si>
    <t>00301B</t>
  </si>
  <si>
    <t>ZIPPER BAG 50CT SANDWICH</t>
  </si>
  <si>
    <t>KITCHENWARE</t>
  </si>
  <si>
    <t>50043</t>
  </si>
  <si>
    <t>METAL KNIFE</t>
  </si>
  <si>
    <t>50191</t>
  </si>
  <si>
    <t>6PC CUTLERY W/ COLOR HNDL</t>
  </si>
  <si>
    <t>50698</t>
  </si>
  <si>
    <t>STRAWS, 200PK FLEXIBLE</t>
  </si>
  <si>
    <t>50993</t>
  </si>
  <si>
    <t>CUTTING BOARD PLST</t>
  </si>
  <si>
    <t>51162</t>
  </si>
  <si>
    <t>FRUIT STAND FROSTED COL</t>
  </si>
  <si>
    <t>51221</t>
  </si>
  <si>
    <t>MAGNET 4PC, ANTIQUE</t>
  </si>
  <si>
    <t>51226</t>
  </si>
  <si>
    <t>MAGNET 2PC, ICE BUCKET</t>
  </si>
  <si>
    <t>51227</t>
  </si>
  <si>
    <t>MAGNET 6PC, OCEAN</t>
  </si>
  <si>
    <t>51688</t>
  </si>
  <si>
    <t>DISPOSABLE GLOVES 10PK AS</t>
  </si>
  <si>
    <t>52276</t>
  </si>
  <si>
    <t>REFLECTOR PAN 8"</t>
  </si>
  <si>
    <t>52394</t>
  </si>
  <si>
    <t>BAG CLIP DELUXE 4PK</t>
  </si>
  <si>
    <t>52400</t>
  </si>
  <si>
    <t>SINK STRAINER 2PK</t>
  </si>
  <si>
    <t>52428</t>
  </si>
  <si>
    <t>CAKE DECORATOR SET</t>
  </si>
  <si>
    <t>52469</t>
  </si>
  <si>
    <t>FUNNEL 3PK</t>
  </si>
  <si>
    <t>52513</t>
  </si>
  <si>
    <t>GRATER 6" 4 SIDES</t>
  </si>
  <si>
    <t>52536</t>
  </si>
  <si>
    <t>SCOURING PADS</t>
  </si>
  <si>
    <t>52566</t>
  </si>
  <si>
    <t>KITCHEN SCALE</t>
  </si>
  <si>
    <t>52568</t>
  </si>
  <si>
    <t>PIZZA CUTTER, DELUXE</t>
  </si>
  <si>
    <t>52573</t>
  </si>
  <si>
    <t>BRUSH 3PC SET, WASHING</t>
  </si>
  <si>
    <t>52592</t>
  </si>
  <si>
    <t>GARLIC PRESS, METAL</t>
  </si>
  <si>
    <t>52883</t>
  </si>
  <si>
    <t>PAPER TOWEL HOLDER,METAL</t>
  </si>
  <si>
    <t>52926</t>
  </si>
  <si>
    <t>SINK STOPPERS 2PC</t>
  </si>
  <si>
    <t>53372</t>
  </si>
  <si>
    <t>CUTTING BOARD W/ KNIFE WO</t>
  </si>
  <si>
    <t>53427</t>
  </si>
  <si>
    <t>LINT BRUSH 2 IN 1</t>
  </si>
  <si>
    <t>53429</t>
  </si>
  <si>
    <t>MEASURING SPOON 4PC</t>
  </si>
  <si>
    <t>53437</t>
  </si>
  <si>
    <t>SPOON SET 3PC</t>
  </si>
  <si>
    <t>53454</t>
  </si>
  <si>
    <t>CREAM SQUEEZER W/4 HEADS</t>
  </si>
  <si>
    <t>53458</t>
  </si>
  <si>
    <t>COASTER W/BASE 4PC MIRROR</t>
  </si>
  <si>
    <t>53459</t>
  </si>
  <si>
    <t>COASTER 4PC GLASS</t>
  </si>
  <si>
    <t>55167</t>
  </si>
  <si>
    <t>GLASS 8.5", WINE</t>
  </si>
  <si>
    <t>55192</t>
  </si>
  <si>
    <t>SPONGE 4PK, PASTEL COLORS</t>
  </si>
  <si>
    <t>55193</t>
  </si>
  <si>
    <t>WASH SPONGE 2PC, METALIC</t>
  </si>
  <si>
    <t>55221</t>
  </si>
  <si>
    <t>STRAINER SET 3PK IRON</t>
  </si>
  <si>
    <t>55268</t>
  </si>
  <si>
    <t>13" KITCHEN SPOON W/HOLES</t>
  </si>
  <si>
    <t>55273</t>
  </si>
  <si>
    <t>13" KITCHEN SPOON SPAGHET</t>
  </si>
  <si>
    <t>55314</t>
  </si>
  <si>
    <t>PLASTIC TONGS 12"</t>
  </si>
  <si>
    <t>55339</t>
  </si>
  <si>
    <t>MUG W/ FACE+LEGS</t>
  </si>
  <si>
    <t>55585</t>
  </si>
  <si>
    <t>MUG W/ FACE ASST</t>
  </si>
  <si>
    <t>55587</t>
  </si>
  <si>
    <t>BOWL WITH FACE ASST</t>
  </si>
  <si>
    <t>55681</t>
  </si>
  <si>
    <t>TRAY ROUND 13"</t>
  </si>
  <si>
    <t>55719</t>
  </si>
  <si>
    <t>DUST PAN ASST COLOR</t>
  </si>
  <si>
    <t>55750</t>
  </si>
  <si>
    <t>CAN OPENER ASSORTED COLOR</t>
  </si>
  <si>
    <t>55751</t>
  </si>
  <si>
    <t>MULTI-PURPOSE KNIFE 7 FUN</t>
  </si>
  <si>
    <t>55752</t>
  </si>
  <si>
    <t>55882</t>
  </si>
  <si>
    <t>MUG LARGE</t>
  </si>
  <si>
    <t>55889</t>
  </si>
  <si>
    <t>PLASTIC BOX SET 3PC</t>
  </si>
  <si>
    <t>55911</t>
  </si>
  <si>
    <t>BBQ SET 3PC</t>
  </si>
  <si>
    <t>55912</t>
  </si>
  <si>
    <t>CHEESE SLICER</t>
  </si>
  <si>
    <t>55915</t>
  </si>
  <si>
    <t>KNIFE</t>
  </si>
  <si>
    <t>55918</t>
  </si>
  <si>
    <t>70009</t>
  </si>
  <si>
    <t>SANDWICH BAGS 80CT</t>
  </si>
  <si>
    <t>70013</t>
  </si>
  <si>
    <t>COOKIE SHEET</t>
  </si>
  <si>
    <t>75057</t>
  </si>
  <si>
    <t>LATEX GLOVE SMALL</t>
  </si>
  <si>
    <t>75059</t>
  </si>
  <si>
    <t>LATEX GLOVE LARGE</t>
  </si>
  <si>
    <t>51442</t>
  </si>
  <si>
    <t>GIFT BAG HOLOG JB 330X450</t>
  </si>
  <si>
    <t>PARTYSUPPLIES</t>
  </si>
  <si>
    <t>51443</t>
  </si>
  <si>
    <t>GIFT BAG HOLOG LG 260X325</t>
  </si>
  <si>
    <t>51445</t>
  </si>
  <si>
    <t>GIFT BAG HOLOG SM 110X135</t>
  </si>
  <si>
    <t>51596</t>
  </si>
  <si>
    <t>BLOWOUT 6PK,HAPPY BIRTHDA</t>
  </si>
  <si>
    <t>51602</t>
  </si>
  <si>
    <t>HORNS 6PK, BIRTHDAY CAKE</t>
  </si>
  <si>
    <t>51604</t>
  </si>
  <si>
    <t>HORNS 6PK, BALOON</t>
  </si>
  <si>
    <t>51607</t>
  </si>
  <si>
    <t>INVITATION 6PK, BALOON</t>
  </si>
  <si>
    <t>51612</t>
  </si>
  <si>
    <t>9OZ CUP 6PK,BIRTHDAY CAKE</t>
  </si>
  <si>
    <t>51617</t>
  </si>
  <si>
    <t>7"PLATE 6PK, BALOON</t>
  </si>
  <si>
    <t>51621</t>
  </si>
  <si>
    <t>NAPKINS 12PK, BALOONS</t>
  </si>
  <si>
    <t>51693A</t>
  </si>
  <si>
    <t>INVITATIONS 8PK,CAT &amp; DOG</t>
  </si>
  <si>
    <t>52398</t>
  </si>
  <si>
    <t>PLST KNIFES 51PC</t>
  </si>
  <si>
    <t>52481</t>
  </si>
  <si>
    <t>GIFTBAG MED7X9",HAPPYBDAY</t>
  </si>
  <si>
    <t>52629</t>
  </si>
  <si>
    <t>P.FAVOR, MAGIC SPRING 3PK</t>
  </si>
  <si>
    <t>52633</t>
  </si>
  <si>
    <t>FLUORESCENT STICK 3PK</t>
  </si>
  <si>
    <t>52725</t>
  </si>
  <si>
    <t>HORNS 6PK, HOLOGRAFIC</t>
  </si>
  <si>
    <t>52735</t>
  </si>
  <si>
    <t>FLAG BANNER 12', USA</t>
  </si>
  <si>
    <t>52737</t>
  </si>
  <si>
    <t>YARD SIGN, USA</t>
  </si>
  <si>
    <t>52740</t>
  </si>
  <si>
    <t>LETTER BANNER, BIRTH.CAKE</t>
  </si>
  <si>
    <t>52741</t>
  </si>
  <si>
    <t>TISSUE BANNER 32",BIRTH.C</t>
  </si>
  <si>
    <t>52742</t>
  </si>
  <si>
    <t>FOIL BANNER 6',BIRTHD.CAK</t>
  </si>
  <si>
    <t>52743</t>
  </si>
  <si>
    <t>YARD SIGN 14",BITHDAY CAK</t>
  </si>
  <si>
    <t>52744</t>
  </si>
  <si>
    <t>9" PLATES 6PK, BALLOONS</t>
  </si>
  <si>
    <t>52745</t>
  </si>
  <si>
    <t>LOOT BAG 6PK, HAPPY FACE</t>
  </si>
  <si>
    <t>52746</t>
  </si>
  <si>
    <t>FLAG BANNER 12',HAPPY FAC</t>
  </si>
  <si>
    <t>52748</t>
  </si>
  <si>
    <t>CONE HAT 6PK, HAPPY FACE</t>
  </si>
  <si>
    <t>52750</t>
  </si>
  <si>
    <t>INVITATIONS 6PK, HAP.FACE</t>
  </si>
  <si>
    <t>52751</t>
  </si>
  <si>
    <t>TABLECOVER, HAPPY FACE</t>
  </si>
  <si>
    <t>52753</t>
  </si>
  <si>
    <t>7" PLATES 6PK, HAPPY FACE</t>
  </si>
  <si>
    <t>52755</t>
  </si>
  <si>
    <t>NAPKINS 12PK, HAPPY FACE</t>
  </si>
  <si>
    <t>52756</t>
  </si>
  <si>
    <t>LETTER BANNER, HAPPY FACE</t>
  </si>
  <si>
    <t>52757</t>
  </si>
  <si>
    <t>FOIL BANNER 6',HAPPY FACE</t>
  </si>
  <si>
    <t>52758</t>
  </si>
  <si>
    <t>PAPER TISSUE BANNER, H.F.</t>
  </si>
  <si>
    <t>52759</t>
  </si>
  <si>
    <t>YARD SIGN 14", HAPPY FACE</t>
  </si>
  <si>
    <t>52761</t>
  </si>
  <si>
    <t>FLAG BANNER 12',ITS A BOY</t>
  </si>
  <si>
    <t>52762</t>
  </si>
  <si>
    <t>FLAG BANNER 12'ITS A GIRL</t>
  </si>
  <si>
    <t>52763</t>
  </si>
  <si>
    <t>FLAG BANNER 12',BABY BOY</t>
  </si>
  <si>
    <t>52764</t>
  </si>
  <si>
    <t>FLAG BANNER 12',BABY GIRL</t>
  </si>
  <si>
    <t>52772</t>
  </si>
  <si>
    <t>FOIL BANNER 6',H ANNIVERS</t>
  </si>
  <si>
    <t>52777</t>
  </si>
  <si>
    <t>TISSUE BANNER,BABY SHOWER</t>
  </si>
  <si>
    <t>52782</t>
  </si>
  <si>
    <t>9" PLATES 6PK,BABY SHOWER</t>
  </si>
  <si>
    <t>53083</t>
  </si>
  <si>
    <t>TISSUE PAPER 20 SHEET R/G</t>
  </si>
  <si>
    <t>53114</t>
  </si>
  <si>
    <t>CREPE STREAMERS 81',BRIGH</t>
  </si>
  <si>
    <t>53115</t>
  </si>
  <si>
    <t>CREPE STREAMERS 81',PASTL</t>
  </si>
  <si>
    <t>53146</t>
  </si>
  <si>
    <t>YARD SIGN, BALLOONS H.BIR</t>
  </si>
  <si>
    <t>53147</t>
  </si>
  <si>
    <t>TISSUE BANNER 32",BIRTH C</t>
  </si>
  <si>
    <t>53148</t>
  </si>
  <si>
    <t>YARD SIGN BABY SHOWER</t>
  </si>
  <si>
    <t>53149</t>
  </si>
  <si>
    <t>NUMBERED CANDLES 0-9,B/P</t>
  </si>
  <si>
    <t>53151</t>
  </si>
  <si>
    <t>BABY HONEY CONB DECO</t>
  </si>
  <si>
    <t>53170</t>
  </si>
  <si>
    <t>PINATA W/50 STRINGS,H.FAC</t>
  </si>
  <si>
    <t>53171</t>
  </si>
  <si>
    <t>PINATA W/50 STRINGS,CAKE</t>
  </si>
  <si>
    <t>53172</t>
  </si>
  <si>
    <t>PINATA W/50 STRINGS,BALLO</t>
  </si>
  <si>
    <t>53346</t>
  </si>
  <si>
    <t>STRAW W/UMBRELLA 12PK</t>
  </si>
  <si>
    <t>53349</t>
  </si>
  <si>
    <t>CONFETTI 15G BALLOON</t>
  </si>
  <si>
    <t>53350</t>
  </si>
  <si>
    <t>SERPENTINE 4M 2PK</t>
  </si>
  <si>
    <t>53351</t>
  </si>
  <si>
    <t>53352</t>
  </si>
  <si>
    <t>PAPER CUPS 9OZ 6PK COLOR</t>
  </si>
  <si>
    <t>53353</t>
  </si>
  <si>
    <t>PLATES 7" 6PK COLOR</t>
  </si>
  <si>
    <t>53354</t>
  </si>
  <si>
    <t>PLATES 9" 6PK COLOR</t>
  </si>
  <si>
    <t>53355</t>
  </si>
  <si>
    <t>NAPKINS 12PK COLOR</t>
  </si>
  <si>
    <t>53356</t>
  </si>
  <si>
    <t>SPOONS PLASTIC 12PK COLOR</t>
  </si>
  <si>
    <t>53357</t>
  </si>
  <si>
    <t>KNIFES PLASTIC 12PK COLOR</t>
  </si>
  <si>
    <t>53359</t>
  </si>
  <si>
    <t>BALLONS 12" BLACK 12PC</t>
  </si>
  <si>
    <t>55673</t>
  </si>
  <si>
    <t>HELIUM BALLOON</t>
  </si>
  <si>
    <t>93982</t>
  </si>
  <si>
    <t>GIFT BAG LOVE JUMBO</t>
  </si>
  <si>
    <t>50982</t>
  </si>
  <si>
    <t>DOG LEASH 3M AUTOMATIC</t>
  </si>
  <si>
    <t>PETSUPPLIES</t>
  </si>
  <si>
    <t>52879</t>
  </si>
  <si>
    <t>DOG TOY, 14" COTTON</t>
  </si>
  <si>
    <t>53144</t>
  </si>
  <si>
    <t>PET ON BOARD DISPLAY</t>
  </si>
  <si>
    <t>50640</t>
  </si>
  <si>
    <t>OIL-PICTURE 5X7" SCENE</t>
  </si>
  <si>
    <t>PHOTOFRAMES</t>
  </si>
  <si>
    <t>50642</t>
  </si>
  <si>
    <t>OIL-PICTURE 8X10" SCENERY</t>
  </si>
  <si>
    <t>51689</t>
  </si>
  <si>
    <t>PHOTO ALBUM 64PIC PVC CVR</t>
  </si>
  <si>
    <t>51824</t>
  </si>
  <si>
    <t>GLS PH-FRAME 8X10",CURVED</t>
  </si>
  <si>
    <t>52412</t>
  </si>
  <si>
    <t>PHOTO FRAME 4X6 VELV ASST</t>
  </si>
  <si>
    <t>52414</t>
  </si>
  <si>
    <t>PHOTO FRAME 4X4 VELV ASST</t>
  </si>
  <si>
    <t>52424</t>
  </si>
  <si>
    <t>PHOTO-FRAME, KIDS WOODEN</t>
  </si>
  <si>
    <t>52702</t>
  </si>
  <si>
    <t>PICTURE FRAME 18X13" GOLD</t>
  </si>
  <si>
    <t>52711</t>
  </si>
  <si>
    <t>FRAMED RT</t>
  </si>
  <si>
    <t>52714</t>
  </si>
  <si>
    <t>FRAMED ART 10.5"X16.25"</t>
  </si>
  <si>
    <t>52718</t>
  </si>
  <si>
    <t>FRAMED ART 19.5X11.75"</t>
  </si>
  <si>
    <t>52719</t>
  </si>
  <si>
    <t>FRAMED ART 14.75X14.75"</t>
  </si>
  <si>
    <t>53225</t>
  </si>
  <si>
    <t>PHOTO FRAME 8X10 FLOWER</t>
  </si>
  <si>
    <t>53229</t>
  </si>
  <si>
    <t>PHOTO FRAME 8X10 DESIGN B</t>
  </si>
  <si>
    <t>53230</t>
  </si>
  <si>
    <t>PHOTO FRAME 8X10 BORDER</t>
  </si>
  <si>
    <t>55659</t>
  </si>
  <si>
    <t>PHOTO FRAME 5X7</t>
  </si>
  <si>
    <t>52976</t>
  </si>
  <si>
    <t>FISH W/ CIRCLE 3.5"</t>
  </si>
  <si>
    <t>SOUVENIR</t>
  </si>
  <si>
    <t>52984</t>
  </si>
  <si>
    <t>FISH W/ROCK 5",SOUVENIR</t>
  </si>
  <si>
    <t>52988</t>
  </si>
  <si>
    <t>FISH 5.5" SOUVENIR</t>
  </si>
  <si>
    <t>52990</t>
  </si>
  <si>
    <t>MARLIN/ROCK 5", SOUVENIR</t>
  </si>
  <si>
    <t>53006</t>
  </si>
  <si>
    <t>FISH W/65MM BALL,SOUVENIR</t>
  </si>
  <si>
    <t>53016</t>
  </si>
  <si>
    <t>MARLIN WATER BALL 2.5"</t>
  </si>
  <si>
    <t>53020</t>
  </si>
  <si>
    <t>FISH WATER BALL 3"</t>
  </si>
  <si>
    <t>53024</t>
  </si>
  <si>
    <t>FISH 4" WATER BALL,SOUVEN</t>
  </si>
  <si>
    <t>53028</t>
  </si>
  <si>
    <t>PEN HOLDER/BALL, SOUVENIR</t>
  </si>
  <si>
    <t>53030</t>
  </si>
  <si>
    <t>PEN HOLDER, FISH SOUVENIR</t>
  </si>
  <si>
    <t>53065</t>
  </si>
  <si>
    <t>2X3" STAMP MAGNET,SOUVENI</t>
  </si>
  <si>
    <t>53067</t>
  </si>
  <si>
    <t>CROCODILE 3.5", SOUVENIR</t>
  </si>
  <si>
    <t>53069</t>
  </si>
  <si>
    <t>DOLPHIN THERMOMETER, SOUV</t>
  </si>
  <si>
    <t>53071</t>
  </si>
  <si>
    <t>DOLPHIN TERMOMETHER,SOUVE</t>
  </si>
  <si>
    <t>53245</t>
  </si>
  <si>
    <t>DOLPHIN W/PEN HOL</t>
  </si>
  <si>
    <t>53246</t>
  </si>
  <si>
    <t>DOLPHIN W/ PEN HOLDER</t>
  </si>
  <si>
    <t>53247</t>
  </si>
  <si>
    <t>DOLPHIN ASST</t>
  </si>
  <si>
    <t>53248</t>
  </si>
  <si>
    <t>53249</t>
  </si>
  <si>
    <t>2 DOLPHIN W/SHELL</t>
  </si>
  <si>
    <t>53250</t>
  </si>
  <si>
    <t>DOUBLE DOLPHIN W/SHELL</t>
  </si>
  <si>
    <t>53252</t>
  </si>
  <si>
    <t>SEAHORSE W/ STAND ASST</t>
  </si>
  <si>
    <t>53254</t>
  </si>
  <si>
    <t>GOLDFISH W/ STAND</t>
  </si>
  <si>
    <t>53256</t>
  </si>
  <si>
    <t>CRAB W/ STAND</t>
  </si>
  <si>
    <t>53258</t>
  </si>
  <si>
    <t>TURTLE W/ STAND</t>
  </si>
  <si>
    <t>53260</t>
  </si>
  <si>
    <t>FROG W/ STAND</t>
  </si>
  <si>
    <t>53264</t>
  </si>
  <si>
    <t>CROCODILE W/ STAND</t>
  </si>
  <si>
    <t>53266</t>
  </si>
  <si>
    <t>DOLPHIN W/STAND</t>
  </si>
  <si>
    <t>53270</t>
  </si>
  <si>
    <t>FLAMINGO W/ MAGNETIC</t>
  </si>
  <si>
    <t>53272</t>
  </si>
  <si>
    <t>DOLPHIN W/ MAGNETIC</t>
  </si>
  <si>
    <t>53274</t>
  </si>
  <si>
    <t>SEAHORSE W/MAGNETIC</t>
  </si>
  <si>
    <t>53276</t>
  </si>
  <si>
    <t>FISH W MAGNETIC</t>
  </si>
  <si>
    <t>53278</t>
  </si>
  <si>
    <t>LOBSTER W/MAGNETIC</t>
  </si>
  <si>
    <t>53280</t>
  </si>
  <si>
    <t>FISH W/PLAQUE</t>
  </si>
  <si>
    <t>53282</t>
  </si>
  <si>
    <t>PARROT W/PLAQUE</t>
  </si>
  <si>
    <t>53284</t>
  </si>
  <si>
    <t>DOLPHIN W/PLAQUE</t>
  </si>
  <si>
    <t>53286</t>
  </si>
  <si>
    <t>FLAMINGO W/PLAQUE</t>
  </si>
  <si>
    <t>53288</t>
  </si>
  <si>
    <t>TURTLE W/PLAQUE</t>
  </si>
  <si>
    <t>53290</t>
  </si>
  <si>
    <t>SEAHORSE W/ PLAQUE</t>
  </si>
  <si>
    <t>53292</t>
  </si>
  <si>
    <t>FRUIT W/MAGNETIC</t>
  </si>
  <si>
    <t>53294</t>
  </si>
  <si>
    <t>VEGETABLE W/ MAGNETIC</t>
  </si>
  <si>
    <t>53438</t>
  </si>
  <si>
    <t>SURFBOARD MAGNET ASTD</t>
  </si>
  <si>
    <t>53440</t>
  </si>
  <si>
    <t>STAMP MAGNET,ASST 2.75"X</t>
  </si>
  <si>
    <t>53442</t>
  </si>
  <si>
    <t>SHELL MAGNET, ASTD</t>
  </si>
  <si>
    <t>53444</t>
  </si>
  <si>
    <t>SHELL MAGNET ASTD</t>
  </si>
  <si>
    <t>53446</t>
  </si>
  <si>
    <t>HELM MAGNET ASTD</t>
  </si>
  <si>
    <t>53449</t>
  </si>
  <si>
    <t>SHELL BOTTLE OPENER ASTD</t>
  </si>
  <si>
    <t>53637</t>
  </si>
  <si>
    <t>2 FISH W/ VASE</t>
  </si>
  <si>
    <t>53640</t>
  </si>
  <si>
    <t>DOLPHIN W/ SHELL</t>
  </si>
  <si>
    <t>53641</t>
  </si>
  <si>
    <t>3 DOLPHINS</t>
  </si>
  <si>
    <t>53644</t>
  </si>
  <si>
    <t>2 DOLPHINS SHINY</t>
  </si>
  <si>
    <t>53645</t>
  </si>
  <si>
    <t>2 DOLPHINS W/ PALM TREE</t>
  </si>
  <si>
    <t>53646</t>
  </si>
  <si>
    <t>2 DOLPHINS W/ LIGHTHOUSE</t>
  </si>
  <si>
    <t>53647</t>
  </si>
  <si>
    <t>SINGLE DOLPHIN SHINY</t>
  </si>
  <si>
    <t>50123</t>
  </si>
  <si>
    <t>JUMBO CRAYON 12PC</t>
  </si>
  <si>
    <t>STATIONARY</t>
  </si>
  <si>
    <t>50125</t>
  </si>
  <si>
    <t>COLOR PENCIL 12PC SET 7"</t>
  </si>
  <si>
    <t>50126</t>
  </si>
  <si>
    <t>COLOR PENCIL 24PC SET 7"</t>
  </si>
  <si>
    <t>50995</t>
  </si>
  <si>
    <t>MAGNIFYING GLASS JUMBO</t>
  </si>
  <si>
    <t>51076</t>
  </si>
  <si>
    <t>STAPLE REMOVER 2PK</t>
  </si>
  <si>
    <t>51141</t>
  </si>
  <si>
    <t>ARTISTIC PAINT BRUSH 24PC</t>
  </si>
  <si>
    <t>51143</t>
  </si>
  <si>
    <t>ARTISTIC BRUSH 15PK GLITT</t>
  </si>
  <si>
    <t>51702</t>
  </si>
  <si>
    <t>CHALK, 15PC BUCKET</t>
  </si>
  <si>
    <t>51877</t>
  </si>
  <si>
    <t>GLITTER PENCIL 12PK</t>
  </si>
  <si>
    <t>51976</t>
  </si>
  <si>
    <t>DOCUMENT BAG W/ZIPPER 3PK</t>
  </si>
  <si>
    <t>51986</t>
  </si>
  <si>
    <t>CLIPBOARD, PLASTIC</t>
  </si>
  <si>
    <t>51987</t>
  </si>
  <si>
    <t>STAPLER+REMOVER+STAPLES</t>
  </si>
  <si>
    <t>51990</t>
  </si>
  <si>
    <t>MEMO STICK NOTE PAD,3X50P</t>
  </si>
  <si>
    <t>52170</t>
  </si>
  <si>
    <t>RULLER 3PC SET, PRINTED</t>
  </si>
  <si>
    <t>52262</t>
  </si>
  <si>
    <t>THUMB TACK + CLIPS SET</t>
  </si>
  <si>
    <t>52376</t>
  </si>
  <si>
    <t>CHALK 48PC, WHITE</t>
  </si>
  <si>
    <t>52377</t>
  </si>
  <si>
    <t>CHALK 48PC, COLORS</t>
  </si>
  <si>
    <t>52404</t>
  </si>
  <si>
    <t>16PC YELLOW #2 PENCIL,BOX</t>
  </si>
  <si>
    <t>52542</t>
  </si>
  <si>
    <t>OFFICE STATIONERY SET</t>
  </si>
  <si>
    <t>52652</t>
  </si>
  <si>
    <t>ERASER SET, 6PC RECTANGUL</t>
  </si>
  <si>
    <t>52653</t>
  </si>
  <si>
    <t>ERASER 8PK, HAPPY FACE</t>
  </si>
  <si>
    <t>52654</t>
  </si>
  <si>
    <t>ERASER 4PK, FRUITS SCENTD</t>
  </si>
  <si>
    <t>52656</t>
  </si>
  <si>
    <t>ERASER 2PK, POP UP</t>
  </si>
  <si>
    <t>52657</t>
  </si>
  <si>
    <t>ERASER 3PK,FLOWER W/PENCI</t>
  </si>
  <si>
    <t>52658</t>
  </si>
  <si>
    <t>ERASER 3PK,SPORTS W/PENCI</t>
  </si>
  <si>
    <t>52864</t>
  </si>
  <si>
    <t>PENCIL SHARPENER 3PK</t>
  </si>
  <si>
    <t>53370</t>
  </si>
  <si>
    <t>ERASER SET 10PC</t>
  </si>
  <si>
    <t>53424</t>
  </si>
  <si>
    <t>STAPLES 5000 PC</t>
  </si>
  <si>
    <t>53463</t>
  </si>
  <si>
    <t>GEL STICKERS</t>
  </si>
  <si>
    <t>53464</t>
  </si>
  <si>
    <t>55124</t>
  </si>
  <si>
    <t>SODA POP 24CT</t>
  </si>
  <si>
    <t>55172</t>
  </si>
  <si>
    <t>FRAGILE LABEL, 5 SHEETS</t>
  </si>
  <si>
    <t>55675</t>
  </si>
  <si>
    <t>CHALK W/ ERASER 12PC WHIT</t>
  </si>
  <si>
    <t>55683</t>
  </si>
  <si>
    <t>CALCULATOR 5.5X4.5" 8 DIG</t>
  </si>
  <si>
    <t>55754</t>
  </si>
  <si>
    <t>CALCULATOR KD-5818</t>
  </si>
  <si>
    <t>55755</t>
  </si>
  <si>
    <t>CALCULATOR KD-2118</t>
  </si>
  <si>
    <t>55770</t>
  </si>
  <si>
    <t>NOTE PAD SMALL H-18</t>
  </si>
  <si>
    <t>55771</t>
  </si>
  <si>
    <t>NOTE PAD SMALL H-12</t>
  </si>
  <si>
    <t>55776</t>
  </si>
  <si>
    <t>PAPER CLIP COLORED 80PC</t>
  </si>
  <si>
    <t>55777</t>
  </si>
  <si>
    <t>PAPER CLIP ANODIZE 80PC</t>
  </si>
  <si>
    <t>55778</t>
  </si>
  <si>
    <t>PAPER CLIP COLOR 150PC</t>
  </si>
  <si>
    <t>55779</t>
  </si>
  <si>
    <t>PAPER CLIP ANODIZED 150PC</t>
  </si>
  <si>
    <t>55780</t>
  </si>
  <si>
    <t>CLIPS W HOLDER 80PC COLOR</t>
  </si>
  <si>
    <t>57005</t>
  </si>
  <si>
    <t>ADHESIVE MOUNT 200 DOUBLE</t>
  </si>
  <si>
    <t>70050</t>
  </si>
  <si>
    <t>SCISSORS 9.5"</t>
  </si>
  <si>
    <t>50858</t>
  </si>
  <si>
    <t>DOLL TROLEY 26",PLASTIC</t>
  </si>
  <si>
    <t>TOYS</t>
  </si>
  <si>
    <t>50943</t>
  </si>
  <si>
    <t>JUMBO RACING SET,SPEED</t>
  </si>
  <si>
    <t>50944</t>
  </si>
  <si>
    <t>HELICOPTER B/O 15" ELET</t>
  </si>
  <si>
    <t>50945</t>
  </si>
  <si>
    <t>FUNNY BAND B/O,ANIMAL</t>
  </si>
  <si>
    <t>50957</t>
  </si>
  <si>
    <t>THUNDER RUNNER R/C 9.5"SF</t>
  </si>
  <si>
    <t>51434</t>
  </si>
  <si>
    <t>MAGNET TOY JUMBO</t>
  </si>
  <si>
    <t>51849</t>
  </si>
  <si>
    <t>SPARKLING GUN 11",SILVER</t>
  </si>
  <si>
    <t>51872</t>
  </si>
  <si>
    <t>MAGNETIC DRAWING BOARD</t>
  </si>
  <si>
    <t>51873</t>
  </si>
  <si>
    <t>3PK EVA PUZZLE</t>
  </si>
  <si>
    <t>51942</t>
  </si>
  <si>
    <t>AIR PUMP, HEAVY DUTY</t>
  </si>
  <si>
    <t>52494</t>
  </si>
  <si>
    <t>HOLLYWOOD SLATE CLAPBOARD</t>
  </si>
  <si>
    <t>53180</t>
  </si>
  <si>
    <t>HELMET ARMY CHILDREN</t>
  </si>
  <si>
    <t>53182</t>
  </si>
  <si>
    <t>6PCS SAND BEACH TOYS</t>
  </si>
  <si>
    <t>53196</t>
  </si>
  <si>
    <t>AIR MISSILE SET W/ BOW</t>
  </si>
  <si>
    <t>53202</t>
  </si>
  <si>
    <t>PING PONG BALL SET 4PC</t>
  </si>
  <si>
    <t>53204</t>
  </si>
  <si>
    <t>BINOCULARS ARMY</t>
  </si>
  <si>
    <t>53207</t>
  </si>
  <si>
    <t>BOOMERANG</t>
  </si>
  <si>
    <t>53244</t>
  </si>
  <si>
    <t>CEL PHONE GIRL ENGLISH</t>
  </si>
  <si>
    <t>53304</t>
  </si>
  <si>
    <t>SWORD SET MEDIEVAL</t>
  </si>
  <si>
    <t>53312</t>
  </si>
  <si>
    <t>FRICTION CAR</t>
  </si>
  <si>
    <t>53313</t>
  </si>
  <si>
    <t>CONSTRUCTION TOY SET</t>
  </si>
  <si>
    <t>53315</t>
  </si>
  <si>
    <t>RADIO CONTROL CAR</t>
  </si>
  <si>
    <t>53324</t>
  </si>
  <si>
    <t>BOWLING GAME</t>
  </si>
  <si>
    <t>53382</t>
  </si>
  <si>
    <t>FISHING SET</t>
  </si>
  <si>
    <t>53386</t>
  </si>
  <si>
    <t>FUNNY MAZES 4PK</t>
  </si>
  <si>
    <t>53389</t>
  </si>
  <si>
    <t>BOW+ARROW JUMBO SET</t>
  </si>
  <si>
    <t>53395</t>
  </si>
  <si>
    <t>PISTOL SET W/ BADGE</t>
  </si>
  <si>
    <t>53399</t>
  </si>
  <si>
    <t>FIGHTER SKY DIVING 2PK</t>
  </si>
  <si>
    <t>53402</t>
  </si>
  <si>
    <t>KITCHEN SET</t>
  </si>
  <si>
    <t>53408</t>
  </si>
  <si>
    <t>3D PUZZLE DINOSSAUR</t>
  </si>
  <si>
    <t>53409</t>
  </si>
  <si>
    <t>BEAUTY SET</t>
  </si>
  <si>
    <t>53410</t>
  </si>
  <si>
    <t>BEAUTY SET TIARA</t>
  </si>
  <si>
    <t>55060</t>
  </si>
  <si>
    <t>IQ GAME, 7 PK</t>
  </si>
  <si>
    <t>55072</t>
  </si>
  <si>
    <t>PLUSH TOY,DOG 7.5" ASTD C</t>
  </si>
  <si>
    <t>55119</t>
  </si>
  <si>
    <t>SPRING ANIMALS, ASTD</t>
  </si>
  <si>
    <t>55173</t>
  </si>
  <si>
    <t>PLAYING CARDS 2PK W/BOX</t>
  </si>
  <si>
    <t>55637</t>
  </si>
  <si>
    <t>BAG KIDS EVA FRUIT ASST</t>
  </si>
  <si>
    <t>55720</t>
  </si>
  <si>
    <t>LARGE SWIM RING</t>
  </si>
  <si>
    <t>55946</t>
  </si>
  <si>
    <t>PINBALL GAME ASST</t>
  </si>
  <si>
    <t>51972</t>
  </si>
  <si>
    <t>UMBRELLA 22" AUTO</t>
  </si>
  <si>
    <t>UMBRELLA</t>
  </si>
  <si>
    <t>55081</t>
  </si>
  <si>
    <t>UMBRELLA 24" RAIN CATCHER</t>
  </si>
  <si>
    <t>55735</t>
  </si>
  <si>
    <t>MEN MANUAL UMBRELLA BLACK</t>
  </si>
  <si>
    <t>55700</t>
  </si>
  <si>
    <t>ROSE BOX W/ HAND</t>
  </si>
  <si>
    <t>VALENTINE</t>
  </si>
  <si>
    <t>55701</t>
  </si>
  <si>
    <t>BEAR IN A BOX 4.3"</t>
  </si>
  <si>
    <t>016955</t>
  </si>
  <si>
    <t>XMAS BALLS ASTD</t>
  </si>
  <si>
    <t>XMAS</t>
  </si>
  <si>
    <t>50262</t>
  </si>
  <si>
    <t>XMAS TREE 7" DECORATED</t>
  </si>
  <si>
    <t>50265</t>
  </si>
  <si>
    <t>XMAS DECOR.BELL"MERRY CHR</t>
  </si>
  <si>
    <t>50267</t>
  </si>
  <si>
    <t>XMAS HANGING 3BELL/4 ASTD</t>
  </si>
  <si>
    <t>50268</t>
  </si>
  <si>
    <t>XMAS HANGING BELL 4 ASTD</t>
  </si>
  <si>
    <t>50270</t>
  </si>
  <si>
    <t>XMAS BOWL 2PK SANTA HEAD</t>
  </si>
  <si>
    <t>50271</t>
  </si>
  <si>
    <t>XMAS DECOR.SANTA HANGING</t>
  </si>
  <si>
    <t>50275</t>
  </si>
  <si>
    <t>XMAS DECOR.2PC TRUMPET</t>
  </si>
  <si>
    <t>50276</t>
  </si>
  <si>
    <t>XMAS DECOR. 6PC ASTD COLO</t>
  </si>
  <si>
    <t>50279</t>
  </si>
  <si>
    <t>XMAS DECOR. TREE 2PC</t>
  </si>
  <si>
    <t>50280</t>
  </si>
  <si>
    <t>XMAS HANGING DECO 3ASTD</t>
  </si>
  <si>
    <t>50282</t>
  </si>
  <si>
    <t>XMAS CANDLE W/2 BELLS</t>
  </si>
  <si>
    <t>50283</t>
  </si>
  <si>
    <t>XMAS CANDLE 2PC</t>
  </si>
  <si>
    <t>50284</t>
  </si>
  <si>
    <t>XMAS DECOR. 2PC CANDLES</t>
  </si>
  <si>
    <t>50285</t>
  </si>
  <si>
    <t>XMAS ANGEL VELVET 3PC BOW</t>
  </si>
  <si>
    <t>50289</t>
  </si>
  <si>
    <t>XMAS STOP SIGN 4 ASTD</t>
  </si>
  <si>
    <t>50311</t>
  </si>
  <si>
    <t>XMAS SANTA IN GLASS BALL</t>
  </si>
  <si>
    <t>50312</t>
  </si>
  <si>
    <t>XMAS GLITTER SANTA 3PK</t>
  </si>
  <si>
    <t>50793</t>
  </si>
  <si>
    <t>SANTA 14" DOLL DECORATION</t>
  </si>
  <si>
    <t>50794</t>
  </si>
  <si>
    <t>SANTA 18" DOLL DECORATION</t>
  </si>
  <si>
    <t>50797</t>
  </si>
  <si>
    <t>XMAS DECOR 6PK DRUMS</t>
  </si>
  <si>
    <t>50801</t>
  </si>
  <si>
    <t>XMAS 2PC JUMBO STICK 15"</t>
  </si>
  <si>
    <t>50802</t>
  </si>
  <si>
    <t>XMAS DECOR GIFT/BEAR 5PC</t>
  </si>
  <si>
    <t>50838</t>
  </si>
  <si>
    <t>SHINE BALLS 30MM 12PK</t>
  </si>
  <si>
    <t>50840</t>
  </si>
  <si>
    <t>SHINE BALL 60MM 4PK</t>
  </si>
  <si>
    <t>50841</t>
  </si>
  <si>
    <t>SHINE BALL 50MM 6PK</t>
  </si>
  <si>
    <t>50842</t>
  </si>
  <si>
    <t>SHINE BALL 40MM 8PK</t>
  </si>
  <si>
    <t>50843</t>
  </si>
  <si>
    <t>SATIN BALL W/DECO 50MM2PC</t>
  </si>
  <si>
    <t>50844</t>
  </si>
  <si>
    <t>CANDLE HOLDER XMAS</t>
  </si>
  <si>
    <t>50845</t>
  </si>
  <si>
    <t>XMAS BOW 12PK 2.5"</t>
  </si>
  <si>
    <t>50846</t>
  </si>
  <si>
    <t>XMAS BOW 4" 6PK</t>
  </si>
  <si>
    <t>50847</t>
  </si>
  <si>
    <t>SANTA HEAD HANGING</t>
  </si>
  <si>
    <t>50851</t>
  </si>
  <si>
    <t>XMAS BOW 7PK ASTD W/GOLD</t>
  </si>
  <si>
    <t>50852</t>
  </si>
  <si>
    <t>XMAS BASKET W/DECOR</t>
  </si>
  <si>
    <t>50854</t>
  </si>
  <si>
    <t>XMAS DECOR 4ASTD</t>
  </si>
  <si>
    <t>50855</t>
  </si>
  <si>
    <t>XMAS 12PK GIFT BOX DECOR</t>
  </si>
  <si>
    <t>50857</t>
  </si>
  <si>
    <t>BEAD GARLAND 8MM 9' GOLD</t>
  </si>
  <si>
    <t>50917</t>
  </si>
  <si>
    <t>BEAD GARLAND 8MM 9' ASTD</t>
  </si>
  <si>
    <t>50919</t>
  </si>
  <si>
    <t>XMAS DECOR 9PCS SET</t>
  </si>
  <si>
    <t>50921</t>
  </si>
  <si>
    <t>ANGEL 8" W/GLITTER 2ASTD</t>
  </si>
  <si>
    <t>50925</t>
  </si>
  <si>
    <t>XMAS DECOR SANTA 2PK PVC</t>
  </si>
  <si>
    <t>50926</t>
  </si>
  <si>
    <t>XMAS GIFT BOX 6PK ASTD</t>
  </si>
  <si>
    <t>50928</t>
  </si>
  <si>
    <t>XMAS GIFT BOX 24PK 2X2CM</t>
  </si>
  <si>
    <t>50929</t>
  </si>
  <si>
    <t>XMAS 4" BALL W/DECORATION</t>
  </si>
  <si>
    <t>50946</t>
  </si>
  <si>
    <t>XMAS FUNNY BAND B/O</t>
  </si>
  <si>
    <t>50952</t>
  </si>
  <si>
    <t>XMAS MERRY GO ROUND MUSIC</t>
  </si>
  <si>
    <t>50954</t>
  </si>
  <si>
    <t>XMAS SANTA AIRBORNE BUMP&amp;</t>
  </si>
  <si>
    <t>51251</t>
  </si>
  <si>
    <t>SANTA W/BELL,BOOT,DRUM</t>
  </si>
  <si>
    <t>51252</t>
  </si>
  <si>
    <t>SANTA 4" 2 ASTD DECORATIO</t>
  </si>
  <si>
    <t>51253</t>
  </si>
  <si>
    <t>GLITTER SANTA/GIFT 3PK BX</t>
  </si>
  <si>
    <t>51256</t>
  </si>
  <si>
    <t>XMAS CHAIN W/BOX,BALL</t>
  </si>
  <si>
    <t>51257</t>
  </si>
  <si>
    <t>GIFT BOX/DRUMS 12PC</t>
  </si>
  <si>
    <t>51258</t>
  </si>
  <si>
    <t>XMAS TUBE, CONE/DRUM/BOX</t>
  </si>
  <si>
    <t>51260</t>
  </si>
  <si>
    <t>SANTA W/3 GIFT, 2PK</t>
  </si>
  <si>
    <t>51262</t>
  </si>
  <si>
    <t>GIFT BOX 8PC HOLOGRAM</t>
  </si>
  <si>
    <t>51263</t>
  </si>
  <si>
    <t>CONE/DRUM/GIFT, 9PK</t>
  </si>
  <si>
    <t>51265</t>
  </si>
  <si>
    <t>XMAS CONE 12PC, GOLD/SILV</t>
  </si>
  <si>
    <t>51267</t>
  </si>
  <si>
    <t>XMAS BOW 12PK, GOLD CLOTH</t>
  </si>
  <si>
    <t>51268</t>
  </si>
  <si>
    <t>XMAS ORNAMENTS 50PK</t>
  </si>
  <si>
    <t>51270</t>
  </si>
  <si>
    <t>XMAS BOW 8PK,GOLD/SIL/RED</t>
  </si>
  <si>
    <t>51271</t>
  </si>
  <si>
    <t>XMAS BOX 9PC,DRUM/GIFT</t>
  </si>
  <si>
    <t>51274</t>
  </si>
  <si>
    <t>XMAS GRAPES 2PK, SHINY</t>
  </si>
  <si>
    <t>51275</t>
  </si>
  <si>
    <t>XMAS TREE 2PK, SHINY</t>
  </si>
  <si>
    <t>51276</t>
  </si>
  <si>
    <t>XMAS SPIRAL OVAL 2PK,SHIN</t>
  </si>
  <si>
    <t>51279</t>
  </si>
  <si>
    <t>XMAS BEAR 2PK, SHINY</t>
  </si>
  <si>
    <t>51281</t>
  </si>
  <si>
    <t>XMAS BALL 2PK, DECORATED</t>
  </si>
  <si>
    <t>51282</t>
  </si>
  <si>
    <t>XMAS TREE TOP W/ GLITTER</t>
  </si>
  <si>
    <t>51283</t>
  </si>
  <si>
    <t>XMAS RATTAN DECOR 3 ASTD</t>
  </si>
  <si>
    <t>51284</t>
  </si>
  <si>
    <t>XMAS RATTAN STAR 8"</t>
  </si>
  <si>
    <t>51285</t>
  </si>
  <si>
    <t>XMAS BALL, ROPE DECORATED</t>
  </si>
  <si>
    <t>51286</t>
  </si>
  <si>
    <t>XMAS DECOR 12PC IN BOX</t>
  </si>
  <si>
    <t>51287</t>
  </si>
  <si>
    <t>XMAS BALL 6CM DECORATED</t>
  </si>
  <si>
    <t>51288</t>
  </si>
  <si>
    <t>XMAS RATTAN DECORAT 13X13</t>
  </si>
  <si>
    <t>51291</t>
  </si>
  <si>
    <t>XMAS GIFT W/DECORATION</t>
  </si>
  <si>
    <t>51310</t>
  </si>
  <si>
    <t>XMAS SANTA BOW DELUXE</t>
  </si>
  <si>
    <t>51439</t>
  </si>
  <si>
    <t>XMAS GIFT BAG, LARGE</t>
  </si>
  <si>
    <t>51634</t>
  </si>
  <si>
    <t>XMAS HAIR ELASTIC ASTD</t>
  </si>
  <si>
    <t>51640</t>
  </si>
  <si>
    <t>XMAS SOCK 24" W/DECO DELX</t>
  </si>
  <si>
    <t>51641</t>
  </si>
  <si>
    <t>XMAS SOCK 20" W/DECO DLX</t>
  </si>
  <si>
    <t>51650</t>
  </si>
  <si>
    <t>XMAS, ANGEL,BELL,TREE</t>
  </si>
  <si>
    <t>51651</t>
  </si>
  <si>
    <t>XMAS CANDLE HOLDER</t>
  </si>
  <si>
    <t>51654</t>
  </si>
  <si>
    <t>XMAS 3PC BOW DELUXE</t>
  </si>
  <si>
    <t>51655</t>
  </si>
  <si>
    <t>XMAS, SKY ORNAMENTS 3PK</t>
  </si>
  <si>
    <t>51696</t>
  </si>
  <si>
    <t>XMAS PP BAG, BOTTLE SIZE</t>
  </si>
  <si>
    <t>52070</t>
  </si>
  <si>
    <t>SANTA 3PCS 2"</t>
  </si>
  <si>
    <t>52071</t>
  </si>
  <si>
    <t>SANTA ON GIFT BOX W/TREE</t>
  </si>
  <si>
    <t>52084</t>
  </si>
  <si>
    <t>SATIN BALL 45MM X 12</t>
  </si>
  <si>
    <t>52088</t>
  </si>
  <si>
    <t>SATIN BALL W/COLOR 60 X 6</t>
  </si>
  <si>
    <t>52098</t>
  </si>
  <si>
    <t>SANTA CLAUS 4 ASTD 4"</t>
  </si>
  <si>
    <t>52274</t>
  </si>
  <si>
    <t>XMAS NIGHT LIGHT</t>
  </si>
  <si>
    <t>52295</t>
  </si>
  <si>
    <t>GIFT BAG, X-JUMBO XMAS</t>
  </si>
  <si>
    <t>52561X</t>
  </si>
  <si>
    <t>XMAS COASTER 2PK DELUXE</t>
  </si>
  <si>
    <t>53108</t>
  </si>
  <si>
    <t>XMAS CONE CANDLE DECORATD</t>
  </si>
  <si>
    <t>53175</t>
  </si>
  <si>
    <t>XMAS PAPER CUPS 9OZ 6PK</t>
  </si>
  <si>
    <t>53330</t>
  </si>
  <si>
    <t>XMAS ORNAMENT 2/S</t>
  </si>
  <si>
    <t>53331</t>
  </si>
  <si>
    <t>XMAS ORNAMENT 6CM 2/S</t>
  </si>
  <si>
    <t>53332</t>
  </si>
  <si>
    <t>XMAS ORNAMENT 11CM</t>
  </si>
  <si>
    <t>53333</t>
  </si>
  <si>
    <t>53334</t>
  </si>
  <si>
    <t>XMAS ORNAMENT</t>
  </si>
  <si>
    <t>53335</t>
  </si>
  <si>
    <t>53337</t>
  </si>
  <si>
    <t>53338</t>
  </si>
  <si>
    <t>53339</t>
  </si>
  <si>
    <t>53340</t>
  </si>
  <si>
    <t>53341</t>
  </si>
  <si>
    <t>53342</t>
  </si>
  <si>
    <t>53343</t>
  </si>
  <si>
    <t>53344</t>
  </si>
  <si>
    <t>53600</t>
  </si>
  <si>
    <t>KITCHEN TOWEL,XMAS DESIGN</t>
  </si>
  <si>
    <t>55093</t>
  </si>
  <si>
    <t>XMAS HAT DELUXE</t>
  </si>
  <si>
    <t>55130</t>
  </si>
  <si>
    <t>XMAS GLORY ANGEL,GOLD/GLT</t>
  </si>
  <si>
    <t>55150</t>
  </si>
  <si>
    <t>XMAS MUSICAL POP UP CARD</t>
  </si>
  <si>
    <t>55887</t>
  </si>
  <si>
    <t>XMAS CARD 24PC ENGLISH</t>
  </si>
  <si>
    <t>55888</t>
  </si>
  <si>
    <t>XMAS CARD 24PC SPANISH</t>
  </si>
  <si>
    <t>57018</t>
  </si>
  <si>
    <t>XMAS WREATH METAL HANG 11</t>
  </si>
  <si>
    <t>75018</t>
  </si>
  <si>
    <t>XMAS BAG MEDIUM METAL HAN</t>
  </si>
  <si>
    <t>75024</t>
  </si>
  <si>
    <t>XMAS BAG JUMBO</t>
  </si>
  <si>
    <t>82370</t>
  </si>
  <si>
    <t>XMAS TREE ORN BLACK ANGEL</t>
  </si>
  <si>
    <t>88173</t>
  </si>
  <si>
    <t>BLACK SANTA W/GLOBE</t>
  </si>
  <si>
    <t>Wholesale PRICE</t>
  </si>
  <si>
    <t>TOTAL AMOUNT</t>
  </si>
  <si>
    <t>Items by CASE</t>
  </si>
  <si>
    <t>INNER Cases</t>
  </si>
  <si>
    <t>From 1.00 dollar to 39.00 dollars Wholesale Prices</t>
  </si>
  <si>
    <t>From 0.50 dollar to 0.99 dollars Wholesale Prices</t>
  </si>
  <si>
    <t>From 0.19 dollar to 0.49 dollars Wholesale Prices.</t>
  </si>
  <si>
    <t>Units</t>
  </si>
  <si>
    <t>Description</t>
  </si>
  <si>
    <t>Row Labels</t>
  </si>
  <si>
    <t>(blank)</t>
  </si>
  <si>
    <t>Grand Total</t>
  </si>
  <si>
    <t>Sum of QUANT</t>
  </si>
  <si>
    <t>Sum of TOTAL AMOUNT</t>
  </si>
  <si>
    <t>Value Wholesale price</t>
  </si>
  <si>
    <t># of INNER BOX</t>
  </si>
  <si>
    <t>1/2 LOT NAME A</t>
  </si>
  <si>
    <t>1/2 LOT NAME B</t>
  </si>
  <si>
    <t>TOTAL LOT A</t>
  </si>
  <si>
    <t>TOTAL LOT B</t>
  </si>
  <si>
    <t>Comprobation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</si>
</sst>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2" fillId="0" borderId="0" applyBorder="0" applyAlignment="0" applyProtection="0"/>
    <xf numFmtId="164" fontId="2" fillId="0" borderId="0" applyBorder="0" applyAlignment="0" applyProtection="0"/>
    <xf numFmtId="0" fontId="3" fillId="2" borderId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/>
    </xf>
    <xf numFmtId="164" fontId="2" fillId="0" borderId="0" xfId="2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166" fontId="2" fillId="0" borderId="0" xfId="1" applyNumberFormat="1" applyAlignment="1">
      <alignment horizontal="center"/>
    </xf>
    <xf numFmtId="166" fontId="5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pivotButton="1"/>
    <xf numFmtId="166" fontId="2" fillId="0" borderId="0" xfId="0" applyNumberFormat="1" applyFont="1" applyFill="1"/>
    <xf numFmtId="164" fontId="2" fillId="0" borderId="0" xfId="0" applyNumberFormat="1" applyFont="1" applyFill="1"/>
    <xf numFmtId="166" fontId="4" fillId="5" borderId="0" xfId="1" applyNumberFormat="1" applyFont="1" applyFill="1" applyAlignment="1">
      <alignment horizontal="center"/>
    </xf>
    <xf numFmtId="164" fontId="4" fillId="5" borderId="0" xfId="2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64" fontId="2" fillId="5" borderId="0" xfId="2" applyFill="1" applyAlignment="1">
      <alignment horizontal="center"/>
    </xf>
    <xf numFmtId="166" fontId="4" fillId="5" borderId="1" xfId="1" applyNumberFormat="1" applyFont="1" applyFill="1" applyBorder="1" applyAlignment="1">
      <alignment horizontal="center"/>
    </xf>
    <xf numFmtId="164" fontId="4" fillId="5" borderId="1" xfId="2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166" fontId="2" fillId="4" borderId="4" xfId="1" applyNumberFormat="1" applyFill="1" applyBorder="1" applyAlignment="1">
      <alignment horizontal="center"/>
    </xf>
    <xf numFmtId="164" fontId="2" fillId="4" borderId="4" xfId="2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166" fontId="2" fillId="4" borderId="0" xfId="1" applyNumberFormat="1" applyFill="1" applyBorder="1" applyAlignment="1">
      <alignment horizontal="center"/>
    </xf>
    <xf numFmtId="164" fontId="2" fillId="4" borderId="0" xfId="2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left"/>
    </xf>
    <xf numFmtId="166" fontId="2" fillId="4" borderId="9" xfId="1" applyNumberFormat="1" applyFill="1" applyBorder="1" applyAlignment="1">
      <alignment horizontal="center"/>
    </xf>
    <xf numFmtId="164" fontId="2" fillId="4" borderId="9" xfId="2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1" fontId="2" fillId="4" borderId="4" xfId="1" applyNumberFormat="1" applyFill="1" applyBorder="1" applyAlignment="1">
      <alignment horizontal="center"/>
    </xf>
    <xf numFmtId="1" fontId="2" fillId="4" borderId="0" xfId="1" applyNumberFormat="1" applyFill="1" applyBorder="1" applyAlignment="1">
      <alignment horizontal="center"/>
    </xf>
    <xf numFmtId="1" fontId="2" fillId="4" borderId="9" xfId="1" applyNumberFormat="1" applyFill="1" applyBorder="1" applyAlignment="1">
      <alignment horizontal="center"/>
    </xf>
    <xf numFmtId="1" fontId="2" fillId="0" borderId="2" xfId="1" applyNumberFormat="1" applyBorder="1" applyAlignment="1">
      <alignment horizontal="center" vertical="center" wrapText="1"/>
    </xf>
    <xf numFmtId="1" fontId="2" fillId="0" borderId="0" xfId="1" applyNumberFormat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1" fontId="2" fillId="0" borderId="2" xfId="1" applyNumberFormat="1" applyBorder="1" applyAlignment="1">
      <alignment horizontal="center"/>
    </xf>
    <xf numFmtId="167" fontId="2" fillId="0" borderId="0" xfId="1" applyNumberFormat="1" applyAlignment="1">
      <alignment horizontal="center"/>
    </xf>
    <xf numFmtId="166" fontId="2" fillId="6" borderId="2" xfId="1" applyNumberFormat="1" applyFill="1" applyBorder="1" applyAlignment="1">
      <alignment horizontal="center" vertical="center" wrapText="1"/>
    </xf>
    <xf numFmtId="166" fontId="2" fillId="7" borderId="2" xfId="1" applyNumberFormat="1" applyFill="1" applyBorder="1" applyAlignment="1">
      <alignment horizontal="center" vertical="center" wrapText="1"/>
    </xf>
    <xf numFmtId="167" fontId="2" fillId="4" borderId="4" xfId="1" applyNumberFormat="1" applyFill="1" applyBorder="1" applyAlignment="1">
      <alignment horizontal="center"/>
    </xf>
    <xf numFmtId="167" fontId="2" fillId="4" borderId="0" xfId="1" applyNumberFormat="1" applyFill="1" applyBorder="1" applyAlignment="1">
      <alignment horizontal="center"/>
    </xf>
    <xf numFmtId="167" fontId="2" fillId="4" borderId="9" xfId="1" applyNumberFormat="1" applyFill="1" applyBorder="1" applyAlignment="1">
      <alignment horizontal="center"/>
    </xf>
    <xf numFmtId="167" fontId="2" fillId="6" borderId="2" xfId="1" applyNumberFormat="1" applyFill="1" applyBorder="1" applyAlignment="1">
      <alignment horizontal="center" vertical="center" wrapText="1"/>
    </xf>
    <xf numFmtId="167" fontId="2" fillId="7" borderId="2" xfId="1" applyNumberFormat="1" applyFill="1" applyBorder="1" applyAlignment="1">
      <alignment horizontal="center" vertical="center" wrapText="1"/>
    </xf>
    <xf numFmtId="166" fontId="2" fillId="5" borderId="0" xfId="1" applyNumberFormat="1" applyFill="1" applyAlignment="1">
      <alignment horizontal="center"/>
    </xf>
    <xf numFmtId="167" fontId="2" fillId="5" borderId="0" xfId="1" applyNumberFormat="1" applyFill="1" applyAlignment="1">
      <alignment horizontal="center"/>
    </xf>
    <xf numFmtId="167" fontId="2" fillId="5" borderId="2" xfId="1" applyNumberFormat="1" applyFill="1" applyBorder="1" applyAlignment="1">
      <alignment horizontal="center"/>
    </xf>
    <xf numFmtId="166" fontId="2" fillId="8" borderId="0" xfId="1" applyNumberFormat="1" applyFill="1" applyAlignment="1">
      <alignment horizontal="center"/>
    </xf>
    <xf numFmtId="167" fontId="2" fillId="8" borderId="0" xfId="1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5" fillId="0" borderId="2" xfId="2" applyFont="1" applyBorder="1" applyAlignment="1">
      <alignment horizontal="center"/>
    </xf>
    <xf numFmtId="164" fontId="5" fillId="5" borderId="2" xfId="2" applyFont="1" applyFill="1" applyBorder="1" applyAlignment="1">
      <alignment horizontal="center"/>
    </xf>
    <xf numFmtId="164" fontId="2" fillId="8" borderId="0" xfId="2" applyFill="1" applyAlignment="1">
      <alignment horizontal="center"/>
    </xf>
    <xf numFmtId="164" fontId="2" fillId="0" borderId="0" xfId="2" applyFill="1" applyAlignment="1">
      <alignment horizontal="center"/>
    </xf>
    <xf numFmtId="164" fontId="4" fillId="0" borderId="0" xfId="2" applyFont="1" applyFill="1" applyAlignment="1">
      <alignment horizontal="center"/>
    </xf>
    <xf numFmtId="164" fontId="5" fillId="8" borderId="2" xfId="2" applyFont="1" applyFill="1" applyBorder="1" applyAlignment="1">
      <alignment horizontal="center"/>
    </xf>
    <xf numFmtId="167" fontId="2" fillId="8" borderId="2" xfId="1" applyNumberFormat="1" applyFill="1" applyBorder="1" applyAlignment="1">
      <alignment horizontal="center"/>
    </xf>
    <xf numFmtId="1" fontId="0" fillId="3" borderId="0" xfId="1" applyNumberFormat="1" applyFont="1" applyFill="1" applyAlignment="1">
      <alignment horizontal="center"/>
    </xf>
    <xf numFmtId="166" fontId="5" fillId="0" borderId="2" xfId="1" applyNumberFormat="1" applyFont="1" applyBorder="1" applyAlignment="1">
      <alignment horizontal="center"/>
    </xf>
    <xf numFmtId="165" fontId="2" fillId="5" borderId="0" xfId="1" applyFill="1" applyAlignment="1">
      <alignment horizontal="center"/>
    </xf>
    <xf numFmtId="166" fontId="5" fillId="8" borderId="0" xfId="1" applyNumberFormat="1" applyFont="1" applyFill="1" applyAlignment="1">
      <alignment horizontal="center"/>
    </xf>
    <xf numFmtId="0" fontId="5" fillId="8" borderId="2" xfId="0" applyFont="1" applyFill="1" applyBorder="1" applyAlignment="1">
      <alignment horizontal="center" vertical="center" wrapText="1"/>
    </xf>
    <xf numFmtId="166" fontId="4" fillId="8" borderId="0" xfId="1" applyNumberFormat="1" applyFont="1" applyFill="1" applyAlignment="1">
      <alignment horizontal="center"/>
    </xf>
    <xf numFmtId="164" fontId="4" fillId="8" borderId="0" xfId="2" applyFont="1" applyFill="1" applyAlignment="1">
      <alignment horizontal="center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center"/>
    </xf>
    <xf numFmtId="166" fontId="4" fillId="8" borderId="1" xfId="1" applyNumberFormat="1" applyFont="1" applyFill="1" applyBorder="1" applyAlignment="1">
      <alignment horizontal="center"/>
    </xf>
    <xf numFmtId="164" fontId="4" fillId="8" borderId="1" xfId="2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Currency 2" xfId="5"/>
    <cellStyle name="Explanatory Text" xfId="3" builtinId="53" customBuiltin="1"/>
    <cellStyle name="Normal" xfId="0" builtinId="0"/>
    <cellStyle name="Normal 2" xfId="4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numFmt numFmtId="166" formatCode="_(* #,##0_);_(* \(#,##0\);_(* &quot;-&quot;??_);_(@_)"/>
    </dxf>
    <dxf>
      <numFmt numFmtId="167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341240</xdr:colOff>
      <xdr:row>1</xdr:row>
      <xdr:rowOff>7436</xdr:rowOff>
    </xdr:from>
    <xdr:ext cx="4953152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64DF0233-6CF4-40F5-B596-3C79B794E540}"/>
            </a:ext>
          </a:extLst>
        </xdr:cNvPr>
        <xdr:cNvSpPr/>
      </xdr:nvSpPr>
      <xdr:spPr>
        <a:xfrm>
          <a:off x="960365" y="166186"/>
          <a:ext cx="49531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Dollar</a:t>
          </a:r>
          <a:r>
            <a:rPr lang="en-US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+ &amp; More </a:t>
          </a:r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14</xdr:col>
      <xdr:colOff>486675</xdr:colOff>
      <xdr:row>1</xdr:row>
      <xdr:rowOff>47123</xdr:rowOff>
    </xdr:from>
    <xdr:ext cx="7757893" cy="78111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E8A9FD1A-C565-4BC3-BB72-E1E18289F662}"/>
            </a:ext>
          </a:extLst>
        </xdr:cNvPr>
        <xdr:cNvSpPr/>
      </xdr:nvSpPr>
      <xdr:spPr>
        <a:xfrm>
          <a:off x="7820925" y="205873"/>
          <a:ext cx="775789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To one third of the original price</a:t>
          </a:r>
        </a:p>
      </xdr:txBody>
    </xdr:sp>
    <xdr:clientData/>
  </xdr:oneCellAnchor>
  <xdr:oneCellAnchor>
    <xdr:from>
      <xdr:col>16</xdr:col>
      <xdr:colOff>752441</xdr:colOff>
      <xdr:row>51</xdr:row>
      <xdr:rowOff>0</xdr:rowOff>
    </xdr:from>
    <xdr:ext cx="2617640" cy="781111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6E2AFC60-F120-4546-9500-EE4BF473C7E7}"/>
            </a:ext>
          </a:extLst>
        </xdr:cNvPr>
        <xdr:cNvSpPr/>
      </xdr:nvSpPr>
      <xdr:spPr>
        <a:xfrm>
          <a:off x="17302129" y="8453438"/>
          <a:ext cx="2617640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1/2 Lote</a:t>
          </a:r>
          <a:r>
            <a:rPr lang="en-US" sz="4400" b="1" cap="none" spc="0" baseline="0">
              <a:ln w="13462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A</a:t>
          </a:r>
          <a:endParaRPr lang="en-US" sz="4400" b="1" cap="none" spc="0">
            <a:ln w="13462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16</xdr:col>
      <xdr:colOff>727166</xdr:colOff>
      <xdr:row>67</xdr:row>
      <xdr:rowOff>87312</xdr:rowOff>
    </xdr:from>
    <xdr:ext cx="2592056" cy="781111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13649C7A-2C7B-4B36-B514-E0F8019DF5AA}"/>
            </a:ext>
          </a:extLst>
        </xdr:cNvPr>
        <xdr:cNvSpPr/>
      </xdr:nvSpPr>
      <xdr:spPr>
        <a:xfrm>
          <a:off x="17340354" y="11279187"/>
          <a:ext cx="2592056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400" b="1" cap="none" spc="0">
              <a:ln w="13462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1/2 Lote</a:t>
          </a:r>
          <a:r>
            <a:rPr lang="en-US" sz="4400" b="1" cap="none" spc="0" baseline="0">
              <a:ln w="13462"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B</a:t>
          </a:r>
          <a:endParaRPr lang="en-US" sz="4400" b="1" cap="none" spc="0">
            <a:ln w="13462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an Gomez (Gomez Ossa Int. Miami)" refreshedDate="43113.611067939812" createdVersion="6" refreshedVersion="6" minRefreshableVersion="3" recordCount="876">
  <cacheSource type="worksheet">
    <worksheetSource ref="A9:N885" sheet="DOLLAR ITEMS  HALF LOT  A &amp; B "/>
  </cacheSource>
  <cacheFields count="8">
    <cacheField name="ITEM" numFmtId="0">
      <sharedItems containsBlank="1"/>
    </cacheField>
    <cacheField name="DESCRIPTION" numFmtId="0">
      <sharedItems containsBlank="1"/>
    </cacheField>
    <cacheField name="QUANT" numFmtId="166">
      <sharedItems containsString="0" containsBlank="1" containsNumber="1" containsInteger="1" minValue="1" maxValue="19210"/>
    </cacheField>
    <cacheField name="Wholesale PRICE" numFmtId="164">
      <sharedItems containsString="0" containsBlank="1" containsNumber="1" minValue="0.19" maxValue="39.75"/>
    </cacheField>
    <cacheField name="TOTAL AMOUNT" numFmtId="164">
      <sharedItems containsString="0" containsBlank="1" containsNumber="1" minValue="0.27" maxValue="9000"/>
    </cacheField>
    <cacheField name="Items by CASE" numFmtId="1">
      <sharedItems containsString="0" containsBlank="1" containsNumber="1" containsInteger="1" minValue="1" maxValue="5000"/>
    </cacheField>
    <cacheField name="INNER Cases" numFmtId="1">
      <sharedItems containsString="0" containsBlank="1" containsNumber="1" containsInteger="1" minValue="1" maxValue="216"/>
    </cacheField>
    <cacheField name="CATEGN" numFmtId="0">
      <sharedItems containsBlank="1" count="29">
        <s v="AUTOBIKE"/>
        <s v="BABYITEMS"/>
        <s v="BATHROOM"/>
        <s v="CANDLES"/>
        <s v="DECORATION"/>
        <s v="ELECTRICAL"/>
        <s v="FLSOUVENIR"/>
        <s v="GARDEN"/>
        <s v="GENERAL"/>
        <s v="GIFT"/>
        <s v="HAIRACC"/>
        <s v="HEALTH&amp;BEAUTY"/>
        <s v="KITCHENWARE"/>
        <s v="PHOTOFRAMES"/>
        <s v="STATIONARY"/>
        <s v="TOYS"/>
        <s v="UMBRELLA"/>
        <s v="XMAS"/>
        <m/>
        <s v="BLANK"/>
        <s v="CRAFT&amp;SEWING"/>
        <s v="HALLOWEEN"/>
        <s v="HARDWARE"/>
        <s v="HOUSEWARE"/>
        <s v="PARTYSUPPLIES"/>
        <s v="PETSUPPLIES"/>
        <s v="SOUVENIR"/>
        <s v="VALENTINE"/>
        <s v="HOUSECHEMICAL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6">
  <r>
    <s v="53374"/>
    <s v="CAR BOOSTER 200A W/POUCHE"/>
    <n v="3"/>
    <n v="2.99"/>
    <n v="8.9700000000000006"/>
    <n v="20"/>
    <n v="5"/>
    <x v="0"/>
  </r>
  <r>
    <s v="53094"/>
    <s v="GIRL'S SLEEVELESS SHORT S"/>
    <n v="144"/>
    <n v="1.1000000000000001"/>
    <n v="158.4"/>
    <n v="144"/>
    <n v="12"/>
    <x v="1"/>
  </r>
  <r>
    <s v="55764"/>
    <s v="ANTI-SLIP BATH MAT 41X80"/>
    <n v="123"/>
    <n v="4.75"/>
    <n v="584.25"/>
    <n v="30"/>
    <n v="6"/>
    <x v="2"/>
  </r>
  <r>
    <s v="55798"/>
    <s v="OIL BURNER TRIANGLE ASST"/>
    <n v="5"/>
    <n v="1.35"/>
    <n v="6.75"/>
    <n v="72"/>
    <n v="6"/>
    <x v="3"/>
  </r>
  <r>
    <s v="70171"/>
    <s v="IRON STAND W/ GLASS 4 ASS"/>
    <n v="24"/>
    <n v="1.25"/>
    <n v="30"/>
    <n v="24"/>
    <n v="24"/>
    <x v="3"/>
  </r>
  <r>
    <s v="52355"/>
    <s v="DELUXE INSECE BURNER"/>
    <n v="558"/>
    <n v="1.1499999999999999"/>
    <n v="641.69999999999993"/>
    <n v="48"/>
    <n v="48"/>
    <x v="3"/>
  </r>
  <r>
    <s v="51829"/>
    <s v="WELCOME SIGN, WOODEN"/>
    <n v="36"/>
    <n v="3.99"/>
    <n v="143.64000000000001"/>
    <n v="36"/>
    <n v="36"/>
    <x v="4"/>
  </r>
  <r>
    <s v="51912"/>
    <s v="ROTARY LAMP, FISH"/>
    <n v="5"/>
    <n v="2.95"/>
    <n v="14.75"/>
    <n v="45"/>
    <n v="5"/>
    <x v="4"/>
  </r>
  <r>
    <s v="50903"/>
    <s v="GLS PAPER WEIGHT 900G"/>
    <n v="40"/>
    <n v="1.45"/>
    <n v="58"/>
    <n v="16"/>
    <n v="16"/>
    <x v="4"/>
  </r>
  <r>
    <s v="55232"/>
    <s v="GLASS DOLPHIN 7.9&quot;"/>
    <n v="24"/>
    <n v="1.35"/>
    <n v="32.400000000000006"/>
    <n v="24"/>
    <n v="24"/>
    <x v="4"/>
  </r>
  <r>
    <s v="52791"/>
    <s v="CERAMIC VASE 2PC,YELLOW F"/>
    <n v="24"/>
    <n v="1.25"/>
    <n v="30"/>
    <n v="24"/>
    <n v="24"/>
    <x v="4"/>
  </r>
  <r>
    <s v="52796"/>
    <s v="CERAMIC VASE 2PC,FLOWER"/>
    <n v="24"/>
    <n v="1.25"/>
    <n v="30"/>
    <n v="24"/>
    <n v="24"/>
    <x v="4"/>
  </r>
  <r>
    <s v="52798"/>
    <s v="CERAMIC VASE 2PC,SUNFLOWE"/>
    <n v="80"/>
    <n v="1.25"/>
    <n v="100"/>
    <n v="24"/>
    <n v="24"/>
    <x v="4"/>
  </r>
  <r>
    <s v="48796"/>
    <s v="MINI HANDSFREE PHONE"/>
    <n v="9"/>
    <n v="2.65"/>
    <n v="23.849999999999998"/>
    <n v="10"/>
    <n v="10"/>
    <x v="5"/>
  </r>
  <r>
    <s v="55728"/>
    <s v="SHAKING TORCH 20CM"/>
    <n v="300"/>
    <n v="2.25"/>
    <n v="675"/>
    <n v="100"/>
    <n v="10"/>
    <x v="5"/>
  </r>
  <r>
    <s v="40007A"/>
    <s v="FLORIDA CANDLE HOLDER"/>
    <n v="48"/>
    <n v="1.99"/>
    <n v="95.52"/>
    <n v="48"/>
    <n v="48"/>
    <x v="6"/>
  </r>
  <r>
    <s v="FLORIDA"/>
    <s v="FLORIDA PVC STICKER 1PAGE"/>
    <n v="6000"/>
    <n v="1.5"/>
    <n v="9000"/>
    <n v="2000"/>
    <n v="200"/>
    <x v="6"/>
  </r>
  <r>
    <s v="40025"/>
    <s v="MINIATURE BOAT 6.5&quot;"/>
    <n v="5"/>
    <n v="1.35"/>
    <n v="6.75"/>
    <n v="72"/>
    <n v="6"/>
    <x v="6"/>
  </r>
  <r>
    <s v="40019"/>
    <s v="FLORIDA FLOATING PIRAMID"/>
    <n v="55"/>
    <n v="1.3"/>
    <n v="71.5"/>
    <n v="72"/>
    <n v="12"/>
    <x v="6"/>
  </r>
  <r>
    <s v="40018A"/>
    <s v="FLORIDA FLOATING PEN HOLD"/>
    <n v="10"/>
    <n v="1.3"/>
    <n v="13"/>
    <n v="72"/>
    <n v="12"/>
    <x v="6"/>
  </r>
  <r>
    <s v="51801"/>
    <s v="CEMENT VASE 29X39CM"/>
    <n v="8"/>
    <n v="15.25"/>
    <n v="122"/>
    <n v="2"/>
    <n v="2"/>
    <x v="7"/>
  </r>
  <r>
    <s v="51802"/>
    <s v="CEMENT POT 20X39.5CM"/>
    <n v="2"/>
    <n v="13.25"/>
    <n v="26.5"/>
    <n v="4"/>
    <n v="2"/>
    <x v="7"/>
  </r>
  <r>
    <s v="51806"/>
    <s v="WALL FOUNTAIN PLAQUE 38CM"/>
    <n v="16"/>
    <n v="9.99"/>
    <n v="159.84"/>
    <n v="4"/>
    <n v="2"/>
    <x v="7"/>
  </r>
  <r>
    <s v="51833"/>
    <s v="BIRD HOUSE, WOODDEN"/>
    <n v="1"/>
    <n v="5.99"/>
    <n v="5.99"/>
    <n v="12"/>
    <n v="12"/>
    <x v="7"/>
  </r>
  <r>
    <s v="51797"/>
    <s v="CEMENT POT 29X13X25CM"/>
    <n v="8"/>
    <n v="5.35"/>
    <n v="42.8"/>
    <n v="8"/>
    <n v="2"/>
    <x v="7"/>
  </r>
  <r>
    <s v="51798"/>
    <s v="CEMENT POT 33X13.5X12CM"/>
    <n v="3"/>
    <n v="4.59"/>
    <n v="13.77"/>
    <n v="12"/>
    <n v="3"/>
    <x v="7"/>
  </r>
  <r>
    <s v="51835"/>
    <s v="METAL 1/2 BUCKET, DECO"/>
    <n v="79"/>
    <n v="2.4900000000000002"/>
    <n v="196.71"/>
    <n v="24"/>
    <n v="24"/>
    <x v="7"/>
  </r>
  <r>
    <s v="51834A"/>
    <s v="METAL 1/2 BUCKET, DECO"/>
    <n v="102"/>
    <n v="2.4900000000000002"/>
    <n v="253.98000000000002"/>
    <n v="24"/>
    <n v="24"/>
    <x v="7"/>
  </r>
  <r>
    <s v="566249"/>
    <s v="SHEET SET PERCALE350 KING"/>
    <n v="12"/>
    <n v="19"/>
    <n v="228"/>
    <n v="12"/>
    <n v="1"/>
    <x v="8"/>
  </r>
  <r>
    <s v="00001H"/>
    <s v="CAMERA DISP FLASH 27 KLOC"/>
    <n v="135"/>
    <n v="2.5"/>
    <n v="337.5"/>
    <n v="96"/>
    <n v="24"/>
    <x v="8"/>
  </r>
  <r>
    <s v="55647"/>
    <s v="WALL CLOCK RELIGIOUS 10X8"/>
    <n v="121"/>
    <n v="1.39"/>
    <n v="168.19"/>
    <n v="40"/>
    <n v="5"/>
    <x v="8"/>
  </r>
  <r>
    <s v="53360"/>
    <s v="WALL CLOCK 10&quot; RELIGIOUS"/>
    <n v="34"/>
    <n v="1.1499999999999999"/>
    <n v="39.099999999999994"/>
    <n v="24"/>
    <n v="24"/>
    <x v="8"/>
  </r>
  <r>
    <s v="53362"/>
    <s v="WALL CLOCK 10&quot; KIDS"/>
    <n v="24"/>
    <n v="1.1499999999999999"/>
    <n v="27.599999999999998"/>
    <n v="24"/>
    <n v="24"/>
    <x v="8"/>
  </r>
  <r>
    <s v="55717"/>
    <s v="DIAMOND DECO CLEAR 15CM"/>
    <n v="1"/>
    <n v="39.75"/>
    <n v="39.75"/>
    <n v="8"/>
    <n v="8"/>
    <x v="9"/>
  </r>
  <r>
    <s v="55572"/>
    <s v="VASE GLASS"/>
    <n v="6"/>
    <n v="33"/>
    <n v="198"/>
    <n v="12"/>
    <n v="12"/>
    <x v="9"/>
  </r>
  <r>
    <s v="55334"/>
    <s v="VASE PORCELAIN"/>
    <n v="55"/>
    <n v="29"/>
    <n v="1595"/>
    <n v="4"/>
    <n v="4"/>
    <x v="9"/>
  </r>
  <r>
    <s v="55483"/>
    <s v="TEA SET 47PC"/>
    <n v="49"/>
    <n v="27.75"/>
    <n v="1359.75"/>
    <n v="1"/>
    <n v="1"/>
    <x v="9"/>
  </r>
  <r>
    <s v="55484"/>
    <s v="TEA SET 47PC"/>
    <n v="95"/>
    <n v="27.75"/>
    <n v="2636.25"/>
    <n v="1"/>
    <n v="1"/>
    <x v="9"/>
  </r>
  <r>
    <s v="55335"/>
    <s v="VASE PORCELAIN"/>
    <n v="1"/>
    <n v="27"/>
    <n v="27"/>
    <n v="4"/>
    <n v="4"/>
    <x v="9"/>
  </r>
  <r>
    <s v="55466"/>
    <s v="POT 2PC"/>
    <n v="2"/>
    <n v="26.5"/>
    <n v="53"/>
    <n v="6"/>
    <n v="6"/>
    <x v="9"/>
  </r>
  <r>
    <s v="55369"/>
    <s v="VASE DELUXE, CRISTAL"/>
    <n v="9"/>
    <n v="26"/>
    <n v="234"/>
    <n v="12"/>
    <n v="12"/>
    <x v="9"/>
  </r>
  <r>
    <s v="55835"/>
    <s v="DESK ACCESSORY CRYSTAL"/>
    <n v="33"/>
    <n v="25.99"/>
    <n v="857.67"/>
    <n v="12"/>
    <n v="1"/>
    <x v="9"/>
  </r>
  <r>
    <s v="55384"/>
    <s v="VASE"/>
    <n v="1"/>
    <n v="25"/>
    <n v="25"/>
    <n v="6"/>
    <n v="6"/>
    <x v="9"/>
  </r>
  <r>
    <s v="55343"/>
    <s v="GLASS VASE LARGE GREEN"/>
    <n v="1"/>
    <n v="24.99"/>
    <n v="24.99"/>
    <n v="12"/>
    <n v="12"/>
    <x v="9"/>
  </r>
  <r>
    <s v="55390"/>
    <s v="BATHROOM SET 4PC GREEN"/>
    <n v="20"/>
    <n v="24.95"/>
    <n v="499"/>
    <n v="8"/>
    <n v="8"/>
    <x v="9"/>
  </r>
  <r>
    <s v="55476"/>
    <s v="TRAY SET 3PC WOODEN"/>
    <n v="40"/>
    <n v="24.15"/>
    <n v="966"/>
    <n v="10"/>
    <n v="10"/>
    <x v="9"/>
  </r>
  <r>
    <s v="55462"/>
    <s v="POT 2PC"/>
    <n v="1"/>
    <n v="23.5"/>
    <n v="23.5"/>
    <n v="6"/>
    <n v="6"/>
    <x v="9"/>
  </r>
  <r>
    <s v="55459"/>
    <s v="DINNING SET 72 PC W/ CASE"/>
    <n v="7"/>
    <n v="21"/>
    <n v="147"/>
    <n v="5"/>
    <n v="5"/>
    <x v="9"/>
  </r>
  <r>
    <s v="55431"/>
    <s v="PICTURE 23.6&quot;X31.5&quot;"/>
    <n v="12"/>
    <n v="19.989999999999998"/>
    <n v="239.88"/>
    <n v="6"/>
    <n v="6"/>
    <x v="9"/>
  </r>
  <r>
    <s v="55480"/>
    <s v="CUP+PLATE SET 20PC"/>
    <n v="2"/>
    <n v="19.95"/>
    <n v="39.9"/>
    <n v="2"/>
    <n v="2"/>
    <x v="9"/>
  </r>
  <r>
    <s v="55481"/>
    <s v="CUP+PLATE SET 20PC"/>
    <n v="3"/>
    <n v="19.95"/>
    <n v="59.849999999999994"/>
    <n v="2"/>
    <n v="2"/>
    <x v="9"/>
  </r>
  <r>
    <s v="55482"/>
    <s v="CUP+PLATE SET 20PC"/>
    <n v="24"/>
    <n v="19.95"/>
    <n v="478.79999999999995"/>
    <n v="2"/>
    <n v="2"/>
    <x v="9"/>
  </r>
  <r>
    <s v="55344"/>
    <s v="GLASS VASE MEDIUM ASST CO"/>
    <n v="31"/>
    <n v="19.899999999999999"/>
    <n v="616.9"/>
    <n v="24"/>
    <n v="24"/>
    <x v="9"/>
  </r>
  <r>
    <s v="55448"/>
    <s v="METAL/WICKER VASE"/>
    <n v="4"/>
    <n v="18.989999999999998"/>
    <n v="75.959999999999994"/>
    <n v="4"/>
    <n v="4"/>
    <x v="9"/>
  </r>
  <r>
    <s v="55392"/>
    <s v="BATHROOM SET 4PC SEAHORS/"/>
    <n v="11"/>
    <n v="18.899999999999999"/>
    <n v="207.89999999999998"/>
    <n v="8"/>
    <n v="8"/>
    <x v="9"/>
  </r>
  <r>
    <s v="55393"/>
    <s v="BATHROOM SET MOSAIC"/>
    <n v="6"/>
    <n v="18.899999999999999"/>
    <n v="113.39999999999999"/>
    <n v="8"/>
    <n v="8"/>
    <x v="9"/>
  </r>
  <r>
    <s v="55429"/>
    <s v="PICTURE 23.6&quot;X23.6&quot;"/>
    <n v="4"/>
    <n v="18.5"/>
    <n v="74"/>
    <n v="8"/>
    <n v="8"/>
    <x v="9"/>
  </r>
  <r>
    <s v="55460"/>
    <s v="CUTTLERY SET ALUMIN 25PC"/>
    <n v="1"/>
    <n v="16"/>
    <n v="16"/>
    <n v="6"/>
    <n v="6"/>
    <x v="9"/>
  </r>
  <r>
    <s v="55485"/>
    <s v="CUP+PLATE 12PC"/>
    <n v="15"/>
    <n v="15.5"/>
    <n v="232.5"/>
    <n v="10"/>
    <n v="10"/>
    <x v="9"/>
  </r>
  <r>
    <s v="55336"/>
    <s v="VASE PORCELAIN"/>
    <n v="2"/>
    <n v="14.99"/>
    <n v="29.98"/>
    <n v="8"/>
    <n v="8"/>
    <x v="9"/>
  </r>
  <r>
    <s v="55836"/>
    <s v="DESK ACCESS GLASS+CRYSTAL"/>
    <n v="6"/>
    <n v="14.99"/>
    <n v="89.94"/>
    <n v="16"/>
    <n v="1"/>
    <x v="9"/>
  </r>
  <r>
    <s v="55471"/>
    <s v="COFFEE CUP SET 9PC W/WHIS"/>
    <n v="24"/>
    <n v="12.99"/>
    <n v="311.76"/>
    <n v="6"/>
    <n v="6"/>
    <x v="9"/>
  </r>
  <r>
    <s v="55418"/>
    <s v="TEA SET 15PC LIGHT GREEN"/>
    <n v="10"/>
    <n v="12.95"/>
    <n v="129.5"/>
    <n v="12"/>
    <n v="12"/>
    <x v="9"/>
  </r>
  <r>
    <s v="55451"/>
    <s v="METAL TRAY 2PC"/>
    <n v="71"/>
    <n v="12.5"/>
    <n v="887.5"/>
    <n v="8"/>
    <n v="8"/>
    <x v="9"/>
  </r>
  <r>
    <s v="55475"/>
    <s v="FRUIT BASKET MEDIUM WOODN"/>
    <n v="2"/>
    <n v="12.5"/>
    <n v="25"/>
    <n v="12"/>
    <n v="12"/>
    <x v="9"/>
  </r>
  <r>
    <s v="55452"/>
    <s v="METAL TRAY 2PC"/>
    <n v="32"/>
    <n v="11.99"/>
    <n v="383.68"/>
    <n v="8"/>
    <n v="8"/>
    <x v="9"/>
  </r>
  <r>
    <s v="55376"/>
    <s v="TABLEWARE 5PC W/ TRAY"/>
    <n v="24"/>
    <n v="11.75"/>
    <n v="282"/>
    <n v="12"/>
    <n v="12"/>
    <x v="9"/>
  </r>
  <r>
    <s v="55436"/>
    <s v="WALL CLOCK SQUARE 14&quot; MOD"/>
    <n v="10"/>
    <n v="11.5"/>
    <n v="115"/>
    <n v="6"/>
    <n v="6"/>
    <x v="9"/>
  </r>
  <r>
    <s v="55439"/>
    <s v="WALL CLOCK 7.8&quot;X19.7&quot;"/>
    <n v="8"/>
    <n v="11.5"/>
    <n v="92"/>
    <n v="12"/>
    <n v="12"/>
    <x v="9"/>
  </r>
  <r>
    <s v="55379"/>
    <s v="TABLEWARE 6PC W/ TRAY"/>
    <n v="420"/>
    <n v="10.99"/>
    <n v="4615.8"/>
    <n v="12"/>
    <n v="12"/>
    <x v="9"/>
  </r>
  <r>
    <s v="55345"/>
    <s v="ASHTRAY GLASS BIG"/>
    <n v="84"/>
    <n v="9.9499999999999993"/>
    <n v="835.8"/>
    <n v="12"/>
    <n v="12"/>
    <x v="9"/>
  </r>
  <r>
    <s v="55365"/>
    <s v="CHESS GLASS W/ CASE"/>
    <n v="21"/>
    <n v="9.9499999999999993"/>
    <n v="208.95"/>
    <n v="12"/>
    <n v="6"/>
    <x v="9"/>
  </r>
  <r>
    <s v="55370"/>
    <s v="TEA SET W/IRON"/>
    <n v="11"/>
    <n v="9.9499999999999993"/>
    <n v="109.44999999999999"/>
    <n v="6"/>
    <n v="6"/>
    <x v="9"/>
  </r>
  <r>
    <s v="55467"/>
    <s v="POT TRAY"/>
    <n v="1"/>
    <n v="9.9"/>
    <n v="9.9"/>
    <n v="6"/>
    <n v="6"/>
    <x v="9"/>
  </r>
  <r>
    <s v="55789"/>
    <s v="DECORATION BOX BUTTERFLY"/>
    <n v="24"/>
    <n v="9.85"/>
    <n v="236.39999999999998"/>
    <n v="24"/>
    <n v="6"/>
    <x v="9"/>
  </r>
  <r>
    <s v="55567"/>
    <s v="FLASK BOTTLE"/>
    <n v="6"/>
    <n v="9.75"/>
    <n v="58.5"/>
    <n v="12"/>
    <n v="12"/>
    <x v="9"/>
  </r>
  <r>
    <s v="55501"/>
    <s v="TRAY SET 3PC"/>
    <n v="9"/>
    <n v="8.5"/>
    <n v="76.5"/>
    <n v="10"/>
    <n v="10"/>
    <x v="9"/>
  </r>
  <r>
    <s v="55371"/>
    <s v="TEA SET W/ WOOD 14PC"/>
    <n v="3"/>
    <n v="8.25"/>
    <n v="24.75"/>
    <n v="12"/>
    <n v="12"/>
    <x v="9"/>
  </r>
  <r>
    <s v="55864"/>
    <s v="CUP SET (6CUP+6PLATE)"/>
    <n v="12"/>
    <n v="7.95"/>
    <n v="95.4"/>
    <n v="12"/>
    <n v="6"/>
    <x v="9"/>
  </r>
  <r>
    <s v="55788"/>
    <s v="DECORATION BOX DOTS"/>
    <n v="5"/>
    <n v="7.85"/>
    <n v="39.25"/>
    <n v="24"/>
    <n v="6"/>
    <x v="9"/>
  </r>
  <r>
    <s v="55346"/>
    <s v="ASHTRAY GLASS MEDIUM"/>
    <n v="108"/>
    <n v="7.75"/>
    <n v="837"/>
    <n v="12"/>
    <n v="12"/>
    <x v="9"/>
  </r>
  <r>
    <s v="55450"/>
    <s v="METAL TRAY"/>
    <n v="92"/>
    <n v="7.25"/>
    <n v="667"/>
    <n v="8"/>
    <n v="8"/>
    <x v="9"/>
  </r>
  <r>
    <s v="55372"/>
    <s v="TEA SET W/ WOOD 10PC"/>
    <n v="85"/>
    <n v="6.15"/>
    <n v="522.75"/>
    <n v="12"/>
    <n v="12"/>
    <x v="9"/>
  </r>
  <r>
    <s v="55360"/>
    <s v="RATTAN VASE"/>
    <n v="2"/>
    <n v="5.95"/>
    <n v="11.9"/>
    <n v="6"/>
    <n v="6"/>
    <x v="9"/>
  </r>
  <r>
    <s v="55555"/>
    <s v="TRAY 5 SECTIONS"/>
    <n v="13"/>
    <n v="5.85"/>
    <n v="76.05"/>
    <n v="12"/>
    <n v="12"/>
    <x v="9"/>
  </r>
  <r>
    <s v="55790"/>
    <s v="DECORATION BOX STRIPE MIR"/>
    <n v="132"/>
    <n v="5.85"/>
    <n v="772.19999999999993"/>
    <n v="64"/>
    <n v="8"/>
    <x v="9"/>
  </r>
  <r>
    <s v="55815"/>
    <s v="WALL CLOCK W/MIRROR 13.5&quot;"/>
    <n v="150"/>
    <n v="5.5"/>
    <n v="825"/>
    <n v="18"/>
    <n v="6"/>
    <x v="9"/>
  </r>
  <r>
    <s v="55559"/>
    <s v="TRAY SET SQUARE 6PC"/>
    <n v="24"/>
    <n v="4.99"/>
    <n v="119.76"/>
    <n v="24"/>
    <n v="24"/>
    <x v="9"/>
  </r>
  <r>
    <s v="55367"/>
    <s v="TIC TAC TOE GLASS"/>
    <n v="4"/>
    <n v="4.95"/>
    <n v="19.8"/>
    <n v="20"/>
    <n v="5"/>
    <x v="9"/>
  </r>
  <r>
    <s v="55364"/>
    <s v="COASTERS 5PC W/ HOLDER"/>
    <n v="96"/>
    <n v="4.75"/>
    <n v="456"/>
    <n v="12"/>
    <n v="12"/>
    <x v="9"/>
  </r>
  <r>
    <s v="55531"/>
    <s v="CANDLE HOLDER"/>
    <n v="17"/>
    <n v="4.75"/>
    <n v="80.75"/>
    <n v="12"/>
    <n v="12"/>
    <x v="9"/>
  </r>
  <r>
    <s v="55838"/>
    <s v="VASE GLASS 10.5&quot;"/>
    <n v="1"/>
    <n v="4.6500000000000004"/>
    <n v="4.6500000000000004"/>
    <n v="12"/>
    <n v="12"/>
    <x v="9"/>
  </r>
  <r>
    <s v="55524"/>
    <s v="CANDLE HOLDER TRIPLE"/>
    <n v="52"/>
    <n v="4.5"/>
    <n v="234"/>
    <n v="36"/>
    <n v="12"/>
    <x v="9"/>
  </r>
  <r>
    <s v="55397"/>
    <s v="VASE CERAMIC"/>
    <n v="5"/>
    <n v="4.45"/>
    <n v="22.25"/>
    <n v="24"/>
    <n v="24"/>
    <x v="9"/>
  </r>
  <r>
    <s v="55399"/>
    <s v="VASE CERAMIC"/>
    <n v="22"/>
    <n v="4.45"/>
    <n v="97.9"/>
    <n v="12"/>
    <n v="12"/>
    <x v="9"/>
  </r>
  <r>
    <s v="55839"/>
    <s v="VASE GLASS 10.5&quot;"/>
    <n v="48"/>
    <n v="4.25"/>
    <n v="204"/>
    <n v="24"/>
    <n v="6"/>
    <x v="9"/>
  </r>
  <r>
    <s v="55348"/>
    <s v="SALT+PEP+OIL+VINE 6PC SET"/>
    <n v="1"/>
    <n v="3.95"/>
    <n v="3.95"/>
    <n v="24"/>
    <n v="24"/>
    <x v="9"/>
  </r>
  <r>
    <s v="55349"/>
    <s v="SALT+PEP+OIL+VINE 6PC SET"/>
    <n v="1"/>
    <n v="3.95"/>
    <n v="3.95"/>
    <n v="24"/>
    <n v="24"/>
    <x v="9"/>
  </r>
  <r>
    <s v="55534"/>
    <s v="CANDLE HOLDER LEAF SINGLE"/>
    <n v="11"/>
    <n v="3.95"/>
    <n v="43.45"/>
    <n v="36"/>
    <n v="36"/>
    <x v="9"/>
  </r>
  <r>
    <s v="55802"/>
    <s v="CANDLE W/ WOOD 3PC"/>
    <n v="18"/>
    <n v="3.75"/>
    <n v="67.5"/>
    <n v="36"/>
    <n v="6"/>
    <x v="9"/>
  </r>
  <r>
    <s v="55861"/>
    <s v="WEDDING GLASS 2PC"/>
    <n v="12"/>
    <n v="3.75"/>
    <n v="45"/>
    <n v="30"/>
    <n v="6"/>
    <x v="9"/>
  </r>
  <r>
    <s v="55382"/>
    <s v="BOWL 8&quot;"/>
    <n v="5"/>
    <n v="3.5"/>
    <n v="17.5"/>
    <n v="24"/>
    <n v="6"/>
    <x v="9"/>
  </r>
  <r>
    <s v="55525"/>
    <s v="CANDLE HOLDER DOUBLE"/>
    <n v="8"/>
    <n v="3.5"/>
    <n v="28"/>
    <n v="48"/>
    <n v="12"/>
    <x v="9"/>
  </r>
  <r>
    <s v="55820"/>
    <s v="PHOTO FRAME 4X6 GLASS"/>
    <n v="4"/>
    <n v="3.5"/>
    <n v="14"/>
    <n v="36"/>
    <n v="6"/>
    <x v="9"/>
  </r>
  <r>
    <s v="55537"/>
    <s v="CANDLE HOLDER DOUBLE"/>
    <n v="36"/>
    <n v="3.45"/>
    <n v="124.2"/>
    <n v="36"/>
    <n v="36"/>
    <x v="9"/>
  </r>
  <r>
    <s v="55841"/>
    <s v="VASE GLASS 7.2&quot;"/>
    <n v="24"/>
    <n v="3.45"/>
    <n v="82.800000000000011"/>
    <n v="24"/>
    <n v="6"/>
    <x v="9"/>
  </r>
  <r>
    <s v="55535"/>
    <s v="CANDLE HOLDER DOUBLE"/>
    <n v="46"/>
    <n v="3.15"/>
    <n v="144.9"/>
    <n v="36"/>
    <n v="9"/>
    <x v="9"/>
  </r>
  <r>
    <s v="55803"/>
    <s v="CANDLE W/ WOOD 2PC"/>
    <n v="96"/>
    <n v="2.65"/>
    <n v="254.39999999999998"/>
    <n v="48"/>
    <n v="6"/>
    <x v="9"/>
  </r>
  <r>
    <s v="55512"/>
    <s v="CANDLE HOLDER"/>
    <n v="27"/>
    <n v="2.5"/>
    <n v="67.5"/>
    <n v="96"/>
    <n v="6"/>
    <x v="9"/>
  </r>
  <r>
    <s v="55513"/>
    <s v="CANDLE HOLDER"/>
    <n v="24"/>
    <n v="2.5"/>
    <n v="60"/>
    <n v="120"/>
    <n v="6"/>
    <x v="9"/>
  </r>
  <r>
    <s v="55554"/>
    <s v="PHOTO FRAME 4&quot;X6&quot;"/>
    <n v="48"/>
    <n v="2.5"/>
    <n v="120"/>
    <n v="24"/>
    <n v="6"/>
    <x v="9"/>
  </r>
  <r>
    <s v="55500"/>
    <s v="CANDLE SCENTED 2PC SQUARE"/>
    <n v="46"/>
    <n v="2.4500000000000002"/>
    <n v="112.7"/>
    <n v="84"/>
    <n v="28"/>
    <x v="9"/>
  </r>
  <r>
    <s v="55400"/>
    <s v="VASE CERAMIC"/>
    <n v="13"/>
    <n v="2.4"/>
    <n v="31.2"/>
    <n v="30"/>
    <n v="30"/>
    <x v="9"/>
  </r>
  <r>
    <s v="55857"/>
    <s v="CAKE KNIFE SET"/>
    <n v="36"/>
    <n v="2.25"/>
    <n v="81"/>
    <n v="36"/>
    <n v="6"/>
    <x v="9"/>
  </r>
  <r>
    <s v="55515"/>
    <s v="CANDLE HOLDER"/>
    <n v="87"/>
    <n v="2.15"/>
    <n v="187.04999999999998"/>
    <n v="120"/>
    <n v="120"/>
    <x v="9"/>
  </r>
  <r>
    <s v="55516"/>
    <s v="CANDLE HOLDER"/>
    <n v="63"/>
    <n v="2.15"/>
    <n v="135.44999999999999"/>
    <n v="120"/>
    <n v="120"/>
    <x v="9"/>
  </r>
  <r>
    <s v="55499"/>
    <s v="CANDLE SCENTED 2PC ROUND"/>
    <n v="68"/>
    <n v="1.99"/>
    <n v="135.32"/>
    <n v="84"/>
    <n v="21"/>
    <x v="9"/>
  </r>
  <r>
    <s v="55538"/>
    <s v="CANDLE HOLDER SINGLE"/>
    <n v="7"/>
    <n v="1.99"/>
    <n v="13.93"/>
    <n v="48"/>
    <n v="48"/>
    <x v="9"/>
  </r>
  <r>
    <s v="55539"/>
    <s v="CANDLE HOLDER SINGLE"/>
    <n v="18"/>
    <n v="1.99"/>
    <n v="35.82"/>
    <n v="48"/>
    <n v="48"/>
    <x v="9"/>
  </r>
  <r>
    <s v="55808"/>
    <s v="CANDLE 3PC COFFEE"/>
    <n v="10"/>
    <n v="1.99"/>
    <n v="19.899999999999999"/>
    <n v="48"/>
    <n v="6"/>
    <x v="9"/>
  </r>
  <r>
    <s v="55526"/>
    <s v="CANDLE HOLDER SINGLE"/>
    <n v="34"/>
    <n v="1.8"/>
    <n v="61.2"/>
    <n v="60"/>
    <n v="60"/>
    <x v="9"/>
  </r>
  <r>
    <s v="55548"/>
    <s v="PHOTO FRAME 5&quot;X5&quot;"/>
    <n v="213"/>
    <n v="1.75"/>
    <n v="372.75"/>
    <n v="60"/>
    <n v="60"/>
    <x v="9"/>
  </r>
  <r>
    <s v="55547"/>
    <s v="PHOTO FRAME 4&quot;X4&quot;"/>
    <n v="3"/>
    <n v="1.3"/>
    <n v="3.9000000000000004"/>
    <n v="72"/>
    <n v="12"/>
    <x v="9"/>
  </r>
  <r>
    <s v="53367"/>
    <s v="HAIR CLIP FLOWER"/>
    <n v="50"/>
    <n v="2.65"/>
    <n v="132.5"/>
    <n v="480"/>
    <n v="12"/>
    <x v="10"/>
  </r>
  <r>
    <s v="53368"/>
    <s v="HAIR CLIP 2PC"/>
    <n v="600"/>
    <n v="2.5"/>
    <n v="1500"/>
    <n v="600"/>
    <n v="12"/>
    <x v="10"/>
  </r>
  <r>
    <s v="53369"/>
    <s v="HAIR CLIP BUTTERFLY"/>
    <n v="3"/>
    <n v="1.3"/>
    <n v="3.9000000000000004"/>
    <n v="600"/>
    <n v="12"/>
    <x v="10"/>
  </r>
  <r>
    <s v="70035B"/>
    <s v="WAIST BELT TOP FIT BLISTE"/>
    <n v="8"/>
    <n v="1.25"/>
    <n v="10"/>
    <n v="48"/>
    <n v="48"/>
    <x v="11"/>
  </r>
  <r>
    <s v="55911"/>
    <s v="BBQ SET 3PC"/>
    <n v="60"/>
    <n v="4.95"/>
    <n v="297"/>
    <n v="36"/>
    <n v="6"/>
    <x v="12"/>
  </r>
  <r>
    <s v="53458"/>
    <s v="COASTER W/BASE 4PC MIRROR"/>
    <n v="1609"/>
    <n v="1.95"/>
    <n v="3137.5499999999997"/>
    <n v="24"/>
    <n v="6"/>
    <x v="12"/>
  </r>
  <r>
    <s v="55750"/>
    <s v="CAN OPENER ASSORTED COLOR"/>
    <n v="17"/>
    <n v="1.35"/>
    <n v="22.950000000000003"/>
    <n v="96"/>
    <n v="12"/>
    <x v="12"/>
  </r>
  <r>
    <s v="55915"/>
    <s v="KNIFE"/>
    <n v="12"/>
    <n v="1.2"/>
    <n v="14.399999999999999"/>
    <n v="144"/>
    <n v="12"/>
    <x v="12"/>
  </r>
  <r>
    <s v="55918"/>
    <s v="KNIFE"/>
    <n v="36"/>
    <n v="1.2"/>
    <n v="43.199999999999996"/>
    <n v="144"/>
    <n v="12"/>
    <x v="12"/>
  </r>
  <r>
    <s v="53459"/>
    <s v="COASTER 4PC GLASS"/>
    <n v="936"/>
    <n v="1.1499999999999999"/>
    <n v="1076.3999999999999"/>
    <n v="24"/>
    <n v="6"/>
    <x v="12"/>
  </r>
  <r>
    <s v="52711"/>
    <s v="FRAMED RT"/>
    <n v="23"/>
    <n v="11.95"/>
    <n v="274.84999999999997"/>
    <n v="8"/>
    <n v="8"/>
    <x v="13"/>
  </r>
  <r>
    <s v="52718"/>
    <s v="FRAMED ART 19.5X11.75&quot;"/>
    <n v="576"/>
    <n v="3.95"/>
    <n v="2275.2000000000003"/>
    <n v="18"/>
    <n v="18"/>
    <x v="13"/>
  </r>
  <r>
    <s v="52702"/>
    <s v="PICTURE FRAME 18X13&quot; GOLD"/>
    <n v="12"/>
    <n v="3.45"/>
    <n v="41.400000000000006"/>
    <n v="12"/>
    <n v="12"/>
    <x v="13"/>
  </r>
  <r>
    <s v="52719"/>
    <s v="FRAMED ART 14.75X14.75&quot;"/>
    <n v="8"/>
    <n v="3.45"/>
    <n v="27.6"/>
    <n v="10"/>
    <n v="10"/>
    <x v="13"/>
  </r>
  <r>
    <s v="52714"/>
    <s v="FRAMED ART 10.5&quot;X16.25&quot;"/>
    <n v="72"/>
    <n v="2.5"/>
    <n v="180"/>
    <n v="18"/>
    <n v="18"/>
    <x v="13"/>
  </r>
  <r>
    <s v="51824"/>
    <s v="GLS PH-FRAME 8X10&quot;,CURVED"/>
    <n v="12"/>
    <n v="2.4500000000000002"/>
    <n v="29.400000000000002"/>
    <n v="12"/>
    <n v="12"/>
    <x v="13"/>
  </r>
  <r>
    <s v="55755"/>
    <s v="CALCULATOR KD-2118"/>
    <n v="77"/>
    <n v="1.99"/>
    <n v="153.22999999999999"/>
    <n v="100"/>
    <n v="50"/>
    <x v="14"/>
  </r>
  <r>
    <s v="55683"/>
    <s v="CALCULATOR 5.5X4.5&quot; 8 DIG"/>
    <n v="150"/>
    <n v="1.49"/>
    <n v="223.5"/>
    <n v="200"/>
    <n v="25"/>
    <x v="14"/>
  </r>
  <r>
    <s v="50943"/>
    <s v="JUMBO RACING SET,SPEED"/>
    <n v="12"/>
    <n v="9.99"/>
    <n v="119.88"/>
    <n v="6"/>
    <n v="6"/>
    <x v="15"/>
  </r>
  <r>
    <s v="50957"/>
    <s v="THUNDER RUNNER R/C 9.5&quot;SF"/>
    <n v="3"/>
    <n v="7.95"/>
    <n v="23.85"/>
    <n v="18"/>
    <n v="18"/>
    <x v="15"/>
  </r>
  <r>
    <s v="53315"/>
    <s v="RADIO CONTROL CAR"/>
    <n v="18"/>
    <n v="7.25"/>
    <n v="130.5"/>
    <n v="36"/>
    <n v="18"/>
    <x v="15"/>
  </r>
  <r>
    <s v="53324"/>
    <s v="BOWLING GAME"/>
    <n v="5"/>
    <n v="5.75"/>
    <n v="28.75"/>
    <n v="12"/>
    <n v="12"/>
    <x v="15"/>
  </r>
  <r>
    <s v="50944"/>
    <s v="HELICOPTER B/O 15&quot; ELET"/>
    <n v="13"/>
    <n v="4.99"/>
    <n v="64.87"/>
    <n v="18"/>
    <n v="18"/>
    <x v="15"/>
  </r>
  <r>
    <s v="50945"/>
    <s v="FUNNY BAND B/O,ANIMAL"/>
    <n v="48"/>
    <n v="3.99"/>
    <n v="191.52"/>
    <n v="24"/>
    <n v="12"/>
    <x v="15"/>
  </r>
  <r>
    <s v="53312"/>
    <s v="FRICTION CAR"/>
    <n v="18"/>
    <n v="3.2"/>
    <n v="57.6"/>
    <n v="36"/>
    <n v="18"/>
    <x v="15"/>
  </r>
  <r>
    <s v="50858"/>
    <s v="DOLL TROLEY 26&quot;,PLASTIC"/>
    <n v="576"/>
    <n v="2.9"/>
    <n v="1670.3999999999999"/>
    <n v="24"/>
    <n v="12"/>
    <x v="15"/>
  </r>
  <r>
    <s v="53304"/>
    <s v="SWORD SET MEDIEVAL"/>
    <n v="60"/>
    <n v="1.35"/>
    <n v="81"/>
    <n v="72"/>
    <n v="36"/>
    <x v="15"/>
  </r>
  <r>
    <s v="55735"/>
    <s v="MEN MANUAL UMBRELLA BLACK"/>
    <n v="3"/>
    <n v="2.75"/>
    <n v="8.25"/>
    <n v="60"/>
    <n v="60"/>
    <x v="16"/>
  </r>
  <r>
    <s v="51972"/>
    <s v="UMBRELLA 22&quot; AUTO"/>
    <n v="3"/>
    <n v="1.59"/>
    <n v="4.7700000000000005"/>
    <n v="60"/>
    <n v="12"/>
    <x v="16"/>
  </r>
  <r>
    <s v="55081"/>
    <s v="UMBRELLA 24&quot; RAIN CATCHER"/>
    <n v="4"/>
    <n v="1.59"/>
    <n v="6.36"/>
    <n v="60"/>
    <n v="12"/>
    <x v="16"/>
  </r>
  <r>
    <s v="50794"/>
    <s v="SANTA 18&quot; DOLL DECORATION"/>
    <n v="22"/>
    <n v="8.99"/>
    <n v="197.78"/>
    <n v="18"/>
    <n v="18"/>
    <x v="17"/>
  </r>
  <r>
    <s v="50954"/>
    <s v="XMAS SANTA AIRBORNE BUMP&amp;"/>
    <n v="19"/>
    <n v="6.5"/>
    <n v="123.5"/>
    <n v="18"/>
    <n v="18"/>
    <x v="17"/>
  </r>
  <r>
    <s v="50793"/>
    <s v="SANTA 14&quot; DOLL DECORATION"/>
    <n v="455"/>
    <n v="5.99"/>
    <n v="2725.4500000000003"/>
    <n v="18"/>
    <n v="18"/>
    <x v="17"/>
  </r>
  <r>
    <s v="50946"/>
    <s v="XMAS FUNNY BAND B/O"/>
    <n v="241"/>
    <n v="5.99"/>
    <n v="1443.5900000000001"/>
    <n v="24"/>
    <n v="12"/>
    <x v="17"/>
  </r>
  <r>
    <s v="50952"/>
    <s v="XMAS MERRY GO ROUND MUSIC"/>
    <n v="12"/>
    <n v="4.9800000000000004"/>
    <n v="59.760000000000005"/>
    <n v="24"/>
    <n v="24"/>
    <x v="17"/>
  </r>
  <r>
    <s v="51288"/>
    <s v="XMAS RATTAN DECORAT 13X13"/>
    <n v="20"/>
    <n v="3.5"/>
    <n v="70"/>
    <n v="40"/>
    <n v="40"/>
    <x v="17"/>
  </r>
  <r>
    <s v="51268"/>
    <s v="XMAS ORNAMENTS 50PK"/>
    <n v="40"/>
    <n v="2.35"/>
    <n v="94"/>
    <n v="60"/>
    <n v="30"/>
    <x v="17"/>
  </r>
  <r>
    <s v="51284"/>
    <s v="XMAS RATTAN STAR 8&quot;"/>
    <n v="670"/>
    <n v="1.25"/>
    <n v="837.5"/>
    <n v="60"/>
    <n v="30"/>
    <x v="17"/>
  </r>
  <r>
    <m/>
    <m/>
    <m/>
    <m/>
    <m/>
    <m/>
    <m/>
    <x v="18"/>
  </r>
  <r>
    <m/>
    <m/>
    <m/>
    <m/>
    <m/>
    <m/>
    <m/>
    <x v="18"/>
  </r>
  <r>
    <s v="53428"/>
    <s v="CAR WASH SPONGE"/>
    <n v="300"/>
    <n v="0.79"/>
    <n v="237"/>
    <n v="72"/>
    <n v="24"/>
    <x v="0"/>
  </r>
  <r>
    <s v="51114"/>
    <s v="AUTO SUN SHADE, FOIL"/>
    <n v="50"/>
    <n v="0.75"/>
    <n v="37.5"/>
    <n v="60"/>
    <n v="60"/>
    <x v="0"/>
  </r>
  <r>
    <s v="52472"/>
    <s v="EMERGENCY HAMMER"/>
    <n v="72"/>
    <n v="0.75"/>
    <n v="54"/>
    <n v="72"/>
    <n v="24"/>
    <x v="0"/>
  </r>
  <r>
    <s v="53425"/>
    <s v="BICYCLE MIRROR DELUXE"/>
    <n v="216"/>
    <n v="0.75"/>
    <n v="162"/>
    <n v="72"/>
    <n v="24"/>
    <x v="0"/>
  </r>
  <r>
    <s v="51971"/>
    <s v="CAR DUST BRUST"/>
    <n v="120"/>
    <n v="0.69"/>
    <n v="82.8"/>
    <n v="120"/>
    <n v="30"/>
    <x v="0"/>
  </r>
  <r>
    <s v="52913"/>
    <s v="WATER CARRIER 8 LTS(2GLN)"/>
    <n v="55"/>
    <n v="0.69"/>
    <n v="37.949999999999996"/>
    <n v="72"/>
    <n v="24"/>
    <x v="0"/>
  </r>
  <r>
    <s v="52922"/>
    <s v="SOCKET 1 TO 2"/>
    <n v="24"/>
    <n v="0.69"/>
    <n v="16.559999999999999"/>
    <n v="144"/>
    <n v="24"/>
    <x v="0"/>
  </r>
  <r>
    <s v="52338"/>
    <s v="AUTO CIGARETTE READ LIGHT"/>
    <n v="264"/>
    <n v="0.65"/>
    <n v="171.6"/>
    <n v="144"/>
    <n v="24"/>
    <x v="0"/>
  </r>
  <r>
    <s v="51860"/>
    <s v="CD HOLDER, 24 POCKETS"/>
    <n v="119"/>
    <n v="0.59"/>
    <n v="70.209999999999994"/>
    <n v="144"/>
    <n v="24"/>
    <x v="0"/>
  </r>
  <r>
    <s v="53123"/>
    <s v="DELUXE SQUEEGEE W/ HANDLE"/>
    <n v="24"/>
    <n v="0.59"/>
    <n v="14.16"/>
    <n v="144"/>
    <n v="24"/>
    <x v="0"/>
  </r>
  <r>
    <s v="52173"/>
    <s v="CD WALLET, HOLD 12"/>
    <n v="60"/>
    <n v="0.55000000000000004"/>
    <n v="33"/>
    <n v="96"/>
    <n v="24"/>
    <x v="0"/>
  </r>
  <r>
    <s v="50144"/>
    <s v="CHILDREN'S MEAL 3PC SET"/>
    <n v="78"/>
    <n v="0.69"/>
    <n v="53.819999999999993"/>
    <n v="48"/>
    <n v="48"/>
    <x v="1"/>
  </r>
  <r>
    <s v="52364"/>
    <s v="BABY SAFETY CHAIN"/>
    <n v="12"/>
    <n v="0.59"/>
    <n v="7.08"/>
    <n v="288"/>
    <n v="24"/>
    <x v="1"/>
  </r>
  <r>
    <s v="52516"/>
    <s v="NIPPLE 6PK"/>
    <n v="144"/>
    <n v="0.59"/>
    <n v="84.96"/>
    <n v="144"/>
    <n v="24"/>
    <x v="1"/>
  </r>
  <r>
    <s v="51011"/>
    <s v="WATER TUMBLER W/2 HANDLES"/>
    <n v="46"/>
    <n v="0.55000000000000004"/>
    <n v="25.3"/>
    <n v="36"/>
    <n v="36"/>
    <x v="1"/>
  </r>
  <r>
    <s v="51645"/>
    <s v="JUMBO BABY BIB"/>
    <n v="281"/>
    <n v="0.55000000000000004"/>
    <n v="154.55000000000001"/>
    <n v="288"/>
    <n v="48"/>
    <x v="1"/>
  </r>
  <r>
    <s v="52595"/>
    <s v="SAFETY PIN 110PCS"/>
    <n v="100"/>
    <n v="0.55000000000000004"/>
    <n v="55.000000000000007"/>
    <n v="144"/>
    <n v="24"/>
    <x v="1"/>
  </r>
  <r>
    <s v="52945"/>
    <s v="CLOTHES LINE PULLEY"/>
    <n v="887"/>
    <n v="0.59"/>
    <n v="523.32999999999993"/>
    <n v="144"/>
    <n v="24"/>
    <x v="2"/>
  </r>
  <r>
    <s v="62714A"/>
    <s v="BATHROOM APLIQUES"/>
    <n v="72"/>
    <n v="0.59"/>
    <n v="42.48"/>
    <n v="144"/>
    <n v="24"/>
    <x v="2"/>
  </r>
  <r>
    <s v="52104"/>
    <s v="BATH SPONGE W/WOODEN HNDL"/>
    <n v="13"/>
    <n v="0.55000000000000004"/>
    <n v="7.15"/>
    <n v="96"/>
    <n v="24"/>
    <x v="2"/>
  </r>
  <r>
    <s v="52515"/>
    <s v="SHOWER CURTAIN SNAP RINGS"/>
    <n v="25"/>
    <n v="0.55000000000000004"/>
    <n v="13.750000000000002"/>
    <n v="96"/>
    <n v="24"/>
    <x v="2"/>
  </r>
  <r>
    <s v="50046531"/>
    <s v="SAVING BANK"/>
    <n v="10"/>
    <n v="0.68"/>
    <n v="6.8000000000000007"/>
    <n v="36"/>
    <n v="36"/>
    <x v="19"/>
  </r>
  <r>
    <s v="86125"/>
    <s v="POLY FRUIT/VEGETABLE WALL"/>
    <n v="15"/>
    <n v="0.6"/>
    <n v="9"/>
    <n v="48"/>
    <n v="48"/>
    <x v="19"/>
  </r>
  <r>
    <s v="55794"/>
    <s v="OIL BURNER LEAF ASST"/>
    <n v="75"/>
    <n v="0.95"/>
    <n v="71.25"/>
    <n v="72"/>
    <n v="6"/>
    <x v="3"/>
  </r>
  <r>
    <s v="52356"/>
    <s v="BUTTERFLY CANDLE HOLDER"/>
    <n v="2"/>
    <n v="0.85"/>
    <n v="1.7"/>
    <n v="36"/>
    <n v="36"/>
    <x v="3"/>
  </r>
  <r>
    <s v="55799"/>
    <s v="OIL BURNER SQUARE ASST"/>
    <n v="26"/>
    <n v="0.85"/>
    <n v="22.099999999999998"/>
    <n v="96"/>
    <n v="6"/>
    <x v="3"/>
  </r>
  <r>
    <s v="70166"/>
    <s v="IRON STAND W/ GLASS"/>
    <n v="110"/>
    <n v="0.75"/>
    <n v="82.5"/>
    <n v="36"/>
    <n v="36"/>
    <x v="3"/>
  </r>
  <r>
    <s v="70172"/>
    <s v="IRON STAND W/ GLASS 4 ASS"/>
    <n v="24"/>
    <n v="0.75"/>
    <n v="18"/>
    <n v="24"/>
    <n v="24"/>
    <x v="3"/>
  </r>
  <r>
    <s v="52351"/>
    <s v="CANDLE HOLDER, HEAVY"/>
    <n v="439"/>
    <n v="0.69"/>
    <n v="302.90999999999997"/>
    <n v="48"/>
    <n v="48"/>
    <x v="3"/>
  </r>
  <r>
    <s v="51122"/>
    <s v="TAPER CANDLE 12&quot;4PK(WRG)"/>
    <n v="67"/>
    <n v="0.65"/>
    <n v="43.550000000000004"/>
    <n v="72"/>
    <n v="36"/>
    <x v="3"/>
  </r>
  <r>
    <s v="52868"/>
    <s v="CITRONELLA STICK 24&quot;, 4PK"/>
    <n v="72"/>
    <n v="0.65"/>
    <n v="46.800000000000004"/>
    <n v="144"/>
    <n v="36"/>
    <x v="3"/>
  </r>
  <r>
    <s v="51022"/>
    <s v="GLASS BOWL W/ FISH/CANDLE"/>
    <n v="85"/>
    <n v="0.63"/>
    <n v="53.55"/>
    <n v="96"/>
    <n v="24"/>
    <x v="3"/>
  </r>
  <r>
    <s v="53132"/>
    <s v="INSENCE BURNER"/>
    <n v="15"/>
    <n v="0.63"/>
    <n v="9.4499999999999993"/>
    <n v="48"/>
    <n v="48"/>
    <x v="3"/>
  </r>
  <r>
    <s v="51231"/>
    <s v="CANDLE HOLDER WIRE SET"/>
    <n v="1"/>
    <n v="0.62"/>
    <n v="0.62"/>
    <n v="48"/>
    <n v="48"/>
    <x v="3"/>
  </r>
  <r>
    <s v="50718"/>
    <s v="3&quot;GLS CUBE WIRE BASE CAND"/>
    <n v="1256"/>
    <n v="0.59"/>
    <n v="741.04"/>
    <n v="48"/>
    <n v="24"/>
    <x v="3"/>
  </r>
  <r>
    <s v="51119"/>
    <s v="CANDLE SPIRAL 8&quot; 6PK WHIT"/>
    <n v="129"/>
    <n v="0.59"/>
    <n v="76.11"/>
    <n v="72"/>
    <n v="36"/>
    <x v="3"/>
  </r>
  <r>
    <s v="52867"/>
    <s v="CITRONELLA STICKS,18&quot;12PC"/>
    <n v="72"/>
    <n v="0.59"/>
    <n v="42.48"/>
    <n v="144"/>
    <n v="24"/>
    <x v="3"/>
  </r>
  <r>
    <s v="52871"/>
    <s v="INCENSE CONES 60PK, ASTD"/>
    <n v="82"/>
    <n v="0.59"/>
    <n v="48.379999999999995"/>
    <n v="144"/>
    <n v="36"/>
    <x v="3"/>
  </r>
  <r>
    <s v="53131"/>
    <s v="INSENCE STICKS TIN 60PC"/>
    <n v="144"/>
    <n v="0.55000000000000004"/>
    <n v="79.2"/>
    <n v="96"/>
    <n v="24"/>
    <x v="3"/>
  </r>
  <r>
    <s v="51558"/>
    <s v="CRAFT ASSEMBLE KIT, 24PCS"/>
    <n v="188"/>
    <n v="0.65"/>
    <n v="122.2"/>
    <n v="144"/>
    <n v="24"/>
    <x v="20"/>
  </r>
  <r>
    <s v="51563"/>
    <s v="CRAFT SHELL 75G"/>
    <n v="3238"/>
    <n v="0.65"/>
    <n v="2104.7000000000003"/>
    <n v="96"/>
    <n v="24"/>
    <x v="20"/>
  </r>
  <r>
    <s v="52601"/>
    <s v="THREAD SET 15PC"/>
    <n v="24"/>
    <n v="0.55000000000000004"/>
    <n v="13.200000000000001"/>
    <n v="144"/>
    <n v="24"/>
    <x v="20"/>
  </r>
  <r>
    <s v="50721"/>
    <s v="GLS BOTTLE 3 ASTD DECO"/>
    <n v="54"/>
    <n v="0.86"/>
    <n v="46.44"/>
    <n v="24"/>
    <n v="24"/>
    <x v="4"/>
  </r>
  <r>
    <s v="55634"/>
    <s v="ANGEL FIRST COMMUNION"/>
    <n v="57"/>
    <n v="0.79"/>
    <n v="45.03"/>
    <n v="108"/>
    <n v="12"/>
    <x v="4"/>
  </r>
  <r>
    <s v="52561"/>
    <s v="COASTER DELUXE 2PK"/>
    <n v="10"/>
    <n v="0.75"/>
    <n v="7.5"/>
    <n v="48"/>
    <n v="48"/>
    <x v="4"/>
  </r>
  <r>
    <s v="55588"/>
    <s v="VASE COLOR"/>
    <n v="4"/>
    <n v="0.75"/>
    <n v="3"/>
    <n v="72"/>
    <n v="72"/>
    <x v="4"/>
  </r>
  <r>
    <s v="55589"/>
    <s v="VASE COLOR"/>
    <n v="36"/>
    <n v="0.75"/>
    <n v="27"/>
    <n v="72"/>
    <n v="72"/>
    <x v="4"/>
  </r>
  <r>
    <s v="55622"/>
    <s v="DOLL 15YR 3.5&quot; PINK SITTI"/>
    <n v="128"/>
    <n v="0.75"/>
    <n v="96"/>
    <n v="128"/>
    <n v="32"/>
    <x v="4"/>
  </r>
  <r>
    <s v="55623"/>
    <s v="DOLL 15YR 3.5&quot; WHITE SITT"/>
    <n v="128"/>
    <n v="0.75"/>
    <n v="96"/>
    <n v="128"/>
    <n v="32"/>
    <x v="4"/>
  </r>
  <r>
    <s v="51157"/>
    <s v="PERFUME BOTTLE, HEART SET"/>
    <n v="216"/>
    <n v="0.72"/>
    <n v="155.51999999999998"/>
    <n v="72"/>
    <n v="72"/>
    <x v="4"/>
  </r>
  <r>
    <s v="51666"/>
    <s v="GLS BOTTLE, 3 IN 1 W/OIL"/>
    <n v="24"/>
    <n v="0.69"/>
    <n v="16.559999999999999"/>
    <n v="36"/>
    <n v="36"/>
    <x v="4"/>
  </r>
  <r>
    <s v="55307"/>
    <s v="WOODEN HOOK"/>
    <n v="46"/>
    <n v="0.69"/>
    <n v="31.74"/>
    <n v="96"/>
    <n v="16"/>
    <x v="4"/>
  </r>
  <r>
    <s v="55629"/>
    <s v="BABY SHOWER DOLL W/BIRD"/>
    <n v="12"/>
    <n v="0.69"/>
    <n v="8.2799999999999994"/>
    <n v="288"/>
    <n v="24"/>
    <x v="4"/>
  </r>
  <r>
    <s v="55630"/>
    <s v="BABY SHOWER DOLL W/ BIRD"/>
    <n v="120"/>
    <n v="0.69"/>
    <n v="82.8"/>
    <n v="288"/>
    <n v="24"/>
    <x v="4"/>
  </r>
  <r>
    <s v="55631"/>
    <s v="BABY ON PILLOW WITH BEAR"/>
    <n v="30"/>
    <n v="0.69"/>
    <n v="20.7"/>
    <n v="288"/>
    <n v="24"/>
    <x v="4"/>
  </r>
  <r>
    <s v="50731"/>
    <s v="GLS BOTTLE &quot;S&quot; 8&quot; DECO"/>
    <n v="10"/>
    <n v="0.66"/>
    <n v="6.6000000000000005"/>
    <n v="48"/>
    <n v="48"/>
    <x v="4"/>
  </r>
  <r>
    <s v="51588"/>
    <s v="GLS VASE ASD CLRS 6.5&quot;"/>
    <n v="3"/>
    <n v="0.65"/>
    <n v="1.9500000000000002"/>
    <n v="48"/>
    <n v="48"/>
    <x v="4"/>
  </r>
  <r>
    <s v="52341"/>
    <s v="MINI FRUIT TREE 8&quot; 5ASTD"/>
    <n v="20"/>
    <n v="0.65"/>
    <n v="13"/>
    <n v="20"/>
    <n v="20"/>
    <x v="4"/>
  </r>
  <r>
    <s v="52360"/>
    <s v="INSENCE BURNER, CHROME PL"/>
    <n v="120"/>
    <n v="0.65"/>
    <n v="78"/>
    <n v="48"/>
    <n v="48"/>
    <x v="4"/>
  </r>
  <r>
    <s v="50409"/>
    <s v="GLS JAR.500ML GREEN LINES"/>
    <n v="11"/>
    <n v="0.63"/>
    <n v="6.93"/>
    <n v="24"/>
    <n v="24"/>
    <x v="4"/>
  </r>
  <r>
    <s v="51456"/>
    <s v="MARBLE BALL W/BASE"/>
    <n v="240"/>
    <n v="0.59"/>
    <n v="141.6"/>
    <n v="48"/>
    <n v="48"/>
    <x v="4"/>
  </r>
  <r>
    <s v="51739"/>
    <s v="GLASS DRAGONFLY, 12&quot; ASTD"/>
    <n v="204"/>
    <n v="0.59"/>
    <n v="120.36"/>
    <n v="120"/>
    <n v="12"/>
    <x v="4"/>
  </r>
  <r>
    <s v="52055"/>
    <s v="FANCY JEWELLERY BOX"/>
    <n v="42"/>
    <n v="0.59"/>
    <n v="24.779999999999998"/>
    <n v="96"/>
    <n v="12"/>
    <x v="4"/>
  </r>
  <r>
    <s v="52410"/>
    <s v="WOODEN PLAQUE, DECO ASTD"/>
    <n v="1584"/>
    <n v="0.59"/>
    <n v="934.56"/>
    <n v="144"/>
    <n v="24"/>
    <x v="4"/>
  </r>
  <r>
    <s v="55230"/>
    <s v="GLASS DOLPHIN 4.7&quot;"/>
    <n v="288"/>
    <n v="0.59"/>
    <n v="169.92"/>
    <n v="48"/>
    <n v="48"/>
    <x v="4"/>
  </r>
  <r>
    <s v="55597"/>
    <s v="WOODEN BOX DOUBLE HEART"/>
    <n v="20"/>
    <n v="0.59"/>
    <n v="11.799999999999999"/>
    <n v="240"/>
    <n v="24"/>
    <x v="4"/>
  </r>
  <r>
    <s v="55829"/>
    <s v="BABY DOLL SITTING DOWN AS"/>
    <n v="30"/>
    <n v="0.59"/>
    <n v="17.7"/>
    <n v="144"/>
    <n v="24"/>
    <x v="4"/>
  </r>
  <r>
    <s v="50907"/>
    <s v="GLS BOTTLE 12&quot; PIRAMID PA"/>
    <n v="26"/>
    <n v="0.56000000000000005"/>
    <n v="14.560000000000002"/>
    <n v="36"/>
    <n v="36"/>
    <x v="4"/>
  </r>
  <r>
    <s v="51917"/>
    <s v="GLASS DECO W/ MIRROR"/>
    <n v="24"/>
    <n v="0.55000000000000004"/>
    <n v="13.200000000000001"/>
    <n v="72"/>
    <n v="72"/>
    <x v="4"/>
  </r>
  <r>
    <s v="55655"/>
    <s v="TIMER W/ SAND"/>
    <n v="386"/>
    <n v="0.55000000000000004"/>
    <n v="212.3"/>
    <n v="190"/>
    <n v="19"/>
    <x v="4"/>
  </r>
  <r>
    <s v="89999"/>
    <s v="IRON STAND W/ GLASS 4 AST"/>
    <n v="25"/>
    <n v="0.55000000000000004"/>
    <n v="13.750000000000002"/>
    <n v="48"/>
    <n v="48"/>
    <x v="4"/>
  </r>
  <r>
    <s v="53430"/>
    <s v="LIGHT FOR BOOK READING"/>
    <n v="22"/>
    <n v="0.75"/>
    <n v="16.5"/>
    <n v="72"/>
    <n v="24"/>
    <x v="5"/>
  </r>
  <r>
    <s v="62718A"/>
    <s v="FLASHLIGHT DELUXE (3 D)"/>
    <n v="70"/>
    <n v="0.75"/>
    <n v="52.5"/>
    <n v="72"/>
    <n v="36"/>
    <x v="5"/>
  </r>
  <r>
    <s v="51049"/>
    <s v="MULTI PURPOSE FLASH LIGHT"/>
    <n v="59"/>
    <n v="0.74"/>
    <n v="43.66"/>
    <n v="150"/>
    <n v="30"/>
    <x v="5"/>
  </r>
  <r>
    <s v="55643"/>
    <s v="ALARM CLOCK COLOR BOX"/>
    <n v="243"/>
    <n v="0.69"/>
    <n v="167.67"/>
    <n v="200"/>
    <n v="50"/>
    <x v="5"/>
  </r>
  <r>
    <s v="50579"/>
    <s v="PUSH LAMP"/>
    <n v="45"/>
    <n v="0.68"/>
    <n v="30.6"/>
    <n v="144"/>
    <n v="24"/>
    <x v="5"/>
  </r>
  <r>
    <s v="52214"/>
    <s v="COIL PHONE CORD,WHITE 25'"/>
    <n v="586"/>
    <n v="0.59"/>
    <n v="345.74"/>
    <n v="144"/>
    <n v="24"/>
    <x v="5"/>
  </r>
  <r>
    <s v="52215"/>
    <s v="COIL PHONE CORD,BLACK 25'"/>
    <n v="168"/>
    <n v="0.59"/>
    <n v="99.11999999999999"/>
    <n v="144"/>
    <n v="24"/>
    <x v="5"/>
  </r>
  <r>
    <s v="52230"/>
    <s v="COIL PHONE CORD,IVORY 25'"/>
    <n v="10"/>
    <n v="0.59"/>
    <n v="5.8999999999999995"/>
    <n v="144"/>
    <n v="24"/>
    <x v="5"/>
  </r>
  <r>
    <s v="52270"/>
    <s v="BULB HOLDER W/CHAIN"/>
    <n v="288"/>
    <n v="0.59"/>
    <n v="169.92"/>
    <n v="144"/>
    <n v="24"/>
    <x v="5"/>
  </r>
  <r>
    <s v="52476"/>
    <s v="DUPLEX PHONE ADAPTOR"/>
    <n v="393"/>
    <n v="0.59"/>
    <n v="231.86999999999998"/>
    <n v="144"/>
    <n v="24"/>
    <x v="5"/>
  </r>
  <r>
    <s v="51765"/>
    <s v="CASSETE CLEANER W/3 BOTTL"/>
    <n v="880"/>
    <n v="0.55000000000000004"/>
    <n v="484.00000000000006"/>
    <n v="100"/>
    <n v="50"/>
    <x v="5"/>
  </r>
  <r>
    <s v="52225"/>
    <s v="PHONE CORD IVORY 25'"/>
    <n v="90"/>
    <n v="0.55000000000000004"/>
    <n v="49.500000000000007"/>
    <n v="144"/>
    <n v="24"/>
    <x v="5"/>
  </r>
  <r>
    <s v="52232"/>
    <s v="PHONE CORD BLACK 25'"/>
    <n v="24"/>
    <n v="0.55000000000000004"/>
    <n v="13.200000000000001"/>
    <n v="144"/>
    <n v="24"/>
    <x v="5"/>
  </r>
  <r>
    <s v="52392"/>
    <s v="BLACK LIGHT BULB"/>
    <n v="1568"/>
    <n v="0.55000000000000004"/>
    <n v="862.40000000000009"/>
    <n v="144"/>
    <n v="24"/>
    <x v="5"/>
  </r>
  <r>
    <s v="52938"/>
    <s v="CABLE CLIPS 4PK"/>
    <n v="165"/>
    <n v="0.55000000000000004"/>
    <n v="90.750000000000014"/>
    <n v="144"/>
    <n v="24"/>
    <x v="5"/>
  </r>
  <r>
    <s v="52586"/>
    <s v="AUDIO ADAPTER 4PC SET"/>
    <n v="596"/>
    <n v="0.53"/>
    <n v="315.88"/>
    <n v="144"/>
    <n v="24"/>
    <x v="5"/>
  </r>
  <r>
    <s v="53251"/>
    <s v="FLORIDA SEAHORSE W/STAND"/>
    <n v="1078"/>
    <n v="0.85"/>
    <n v="916.3"/>
    <n v="144"/>
    <n v="12"/>
    <x v="6"/>
  </r>
  <r>
    <s v="53253"/>
    <s v="FLORIDA GOLDFISH W/STAND"/>
    <n v="180"/>
    <n v="0.85"/>
    <n v="153"/>
    <n v="144"/>
    <n v="12"/>
    <x v="6"/>
  </r>
  <r>
    <s v="53255"/>
    <s v="FLORIDA CRAB W/ STAND"/>
    <n v="72"/>
    <n v="0.85"/>
    <n v="61.199999999999996"/>
    <n v="144"/>
    <n v="12"/>
    <x v="6"/>
  </r>
  <r>
    <s v="53257"/>
    <s v="FLORIDA TURTLE W/ STAND"/>
    <n v="936"/>
    <n v="0.85"/>
    <n v="795.6"/>
    <n v="144"/>
    <n v="12"/>
    <x v="6"/>
  </r>
  <r>
    <s v="53259"/>
    <s v="FLORIDA FROG W/ STAND"/>
    <n v="576"/>
    <n v="0.85"/>
    <n v="489.59999999999997"/>
    <n v="144"/>
    <n v="12"/>
    <x v="6"/>
  </r>
  <r>
    <s v="53261"/>
    <s v="FLORIDA LOBSTER W/ STAND"/>
    <n v="1747"/>
    <n v="0.85"/>
    <n v="1484.95"/>
    <n v="144"/>
    <n v="12"/>
    <x v="6"/>
  </r>
  <r>
    <s v="53263"/>
    <s v="FLORIDA CROCODILE W/STAND"/>
    <n v="978"/>
    <n v="0.85"/>
    <n v="831.3"/>
    <n v="144"/>
    <n v="12"/>
    <x v="6"/>
  </r>
  <r>
    <s v="53265"/>
    <s v="FLORIDA DOLPHIN W/ STAND"/>
    <n v="816"/>
    <n v="0.85"/>
    <n v="693.6"/>
    <n v="144"/>
    <n v="12"/>
    <x v="6"/>
  </r>
  <r>
    <s v="53267"/>
    <s v="FLORIDA MARLIN W/ STAND"/>
    <n v="900"/>
    <n v="0.85"/>
    <n v="765"/>
    <n v="144"/>
    <n v="12"/>
    <x v="6"/>
  </r>
  <r>
    <s v="53291"/>
    <s v="FLORIDA FRUIT W/ MAGNETIC"/>
    <n v="588"/>
    <n v="0.85"/>
    <n v="499.8"/>
    <n v="144"/>
    <n v="12"/>
    <x v="6"/>
  </r>
  <r>
    <s v="53293"/>
    <s v="FLORIDA VEGETABLE W/MAGNE"/>
    <n v="576"/>
    <n v="0.85"/>
    <n v="489.59999999999997"/>
    <n v="144"/>
    <n v="12"/>
    <x v="6"/>
  </r>
  <r>
    <s v="53633"/>
    <s v="FLA DOLPHIN W/ PALM TREE"/>
    <n v="72"/>
    <n v="0.79"/>
    <n v="56.88"/>
    <n v="72"/>
    <n v="12"/>
    <x v="6"/>
  </r>
  <r>
    <s v="40006"/>
    <s v="FLORIDA CANDLE HOLDER"/>
    <n v="634"/>
    <n v="0.75"/>
    <n v="475.5"/>
    <n v="192"/>
    <n v="24"/>
    <x v="6"/>
  </r>
  <r>
    <s v="53023"/>
    <s v="FLORIDA,FISH 4&quot;WATER BALL"/>
    <n v="88"/>
    <n v="0.75"/>
    <n v="66"/>
    <n v="72"/>
    <n v="24"/>
    <x v="6"/>
  </r>
  <r>
    <s v="53279"/>
    <s v="FLORIDA FISH W/PLAQUE"/>
    <n v="720"/>
    <n v="0.75"/>
    <n v="540"/>
    <n v="144"/>
    <n v="12"/>
    <x v="6"/>
  </r>
  <r>
    <s v="53281"/>
    <s v="FLORIDA PARROT W/PLAQUE"/>
    <n v="1152"/>
    <n v="0.75"/>
    <n v="864"/>
    <n v="144"/>
    <n v="12"/>
    <x v="6"/>
  </r>
  <r>
    <s v="53283"/>
    <s v="FLORIDA DOLPHIN W/PLAQUE"/>
    <n v="888"/>
    <n v="0.75"/>
    <n v="666"/>
    <n v="144"/>
    <n v="12"/>
    <x v="6"/>
  </r>
  <r>
    <s v="53285"/>
    <s v="FLORIDA FLAMINGO W/PLAQUE"/>
    <n v="924"/>
    <n v="0.75"/>
    <n v="693"/>
    <n v="144"/>
    <n v="12"/>
    <x v="6"/>
  </r>
  <r>
    <s v="53287"/>
    <s v="FLORIDA TURTLE W/PLAQUE"/>
    <n v="912"/>
    <n v="0.75"/>
    <n v="684"/>
    <n v="144"/>
    <n v="12"/>
    <x v="6"/>
  </r>
  <r>
    <s v="53289"/>
    <s v="FLORIDA SEAHORSE W/PLAQUE"/>
    <n v="1584"/>
    <n v="0.75"/>
    <n v="1188"/>
    <n v="144"/>
    <n v="12"/>
    <x v="6"/>
  </r>
  <r>
    <s v="40005"/>
    <s v="FLORIDA CANDLE HOLDER"/>
    <n v="192"/>
    <n v="0.69"/>
    <n v="132.47999999999999"/>
    <n v="192"/>
    <n v="24"/>
    <x v="6"/>
  </r>
  <r>
    <s v="53269"/>
    <s v="FLORIDA FLAMINGO W/ MAGNE"/>
    <n v="1106"/>
    <n v="0.69"/>
    <n v="763.14"/>
    <n v="216"/>
    <n v="24"/>
    <x v="6"/>
  </r>
  <r>
    <s v="53271"/>
    <s v="FLORIDA DOLPHIN W/MAGNETI"/>
    <n v="1145"/>
    <n v="0.69"/>
    <n v="790.05"/>
    <n v="216"/>
    <n v="24"/>
    <x v="6"/>
  </r>
  <r>
    <s v="53273"/>
    <s v="FLORIDA SEAHORSE W/MAGNET"/>
    <n v="1176"/>
    <n v="0.69"/>
    <n v="811.43999999999994"/>
    <n v="216"/>
    <n v="24"/>
    <x v="6"/>
  </r>
  <r>
    <s v="53275"/>
    <s v="FLORIDA FISH W/MAGNETIC"/>
    <n v="1080"/>
    <n v="0.69"/>
    <n v="745.19999999999993"/>
    <n v="216"/>
    <n v="24"/>
    <x v="6"/>
  </r>
  <r>
    <s v="53277"/>
    <s v="FLORIDA LOBSTER W/MAGNETI"/>
    <n v="1080"/>
    <n v="0.69"/>
    <n v="745.19999999999993"/>
    <n v="216"/>
    <n v="24"/>
    <x v="6"/>
  </r>
  <r>
    <s v="53625"/>
    <s v="FLORIDA 2 FISH W/ VASE"/>
    <n v="766"/>
    <n v="0.69"/>
    <n v="528.54"/>
    <n v="72"/>
    <n v="12"/>
    <x v="6"/>
  </r>
  <r>
    <s v="53626"/>
    <s v="FLORIDA 2 DOLPHIN W/ VASE"/>
    <n v="852"/>
    <n v="0.69"/>
    <n v="587.88"/>
    <n v="120"/>
    <n v="12"/>
    <x v="6"/>
  </r>
  <r>
    <s v="53627"/>
    <s v="FLORIDA 2 DOLPHIN W/ SHEL"/>
    <n v="288"/>
    <n v="0.69"/>
    <n v="198.71999999999997"/>
    <n v="96"/>
    <n v="12"/>
    <x v="6"/>
  </r>
  <r>
    <s v="53628"/>
    <s v="FLORIDA 1 DOLPHIN W/ SHEL"/>
    <n v="1055"/>
    <n v="0.69"/>
    <n v="727.94999999999993"/>
    <n v="60"/>
    <n v="12"/>
    <x v="6"/>
  </r>
  <r>
    <s v="53630"/>
    <s v="FLA 2 DOLPHIN W/VASE SHIN"/>
    <n v="72"/>
    <n v="0.69"/>
    <n v="49.679999999999993"/>
    <n v="72"/>
    <n v="12"/>
    <x v="6"/>
  </r>
  <r>
    <s v="53631"/>
    <s v="FLORIDA 3 DOLPHINS SHINY"/>
    <n v="59"/>
    <n v="0.69"/>
    <n v="40.709999999999994"/>
    <n v="72"/>
    <n v="12"/>
    <x v="6"/>
  </r>
  <r>
    <s v="53632"/>
    <s v="FLORIDA 2 DOLPHINS SHINY"/>
    <n v="606"/>
    <n v="0.69"/>
    <n v="418.14"/>
    <n v="120"/>
    <n v="12"/>
    <x v="6"/>
  </r>
  <r>
    <s v="55044"/>
    <s v="DOLPHIN, POLY 4 ASTD"/>
    <n v="32"/>
    <n v="0.69"/>
    <n v="22.08"/>
    <n v="120"/>
    <n v="30"/>
    <x v="6"/>
  </r>
  <r>
    <s v="55046"/>
    <s v="DOLPHIN, POLY 4 ASTD"/>
    <n v="155"/>
    <n v="0.69"/>
    <n v="106.94999999999999"/>
    <n v="60"/>
    <n v="30"/>
    <x v="6"/>
  </r>
  <r>
    <s v="55047"/>
    <s v="DOLPHIN, POLY 4 ASTD"/>
    <n v="15"/>
    <n v="0.69"/>
    <n v="10.35"/>
    <n v="120"/>
    <n v="30"/>
    <x v="6"/>
  </r>
  <r>
    <s v="55048"/>
    <s v="DOLPHIN, 4 ASTD POLY"/>
    <n v="122"/>
    <n v="0.69"/>
    <n v="84.179999999999993"/>
    <n v="60"/>
    <n v="30"/>
    <x v="6"/>
  </r>
  <r>
    <s v="40004"/>
    <s v="FLORIDA WOODEN FRAME"/>
    <n v="156"/>
    <n v="0.59"/>
    <n v="92.039999999999992"/>
    <n v="144"/>
    <n v="24"/>
    <x v="6"/>
  </r>
  <r>
    <s v="52987"/>
    <s v="FLORIDA FISH 5.5&quot;"/>
    <n v="4"/>
    <n v="0.59"/>
    <n v="2.36"/>
    <n v="72"/>
    <n v="24"/>
    <x v="6"/>
  </r>
  <r>
    <s v="52989"/>
    <s v="FLORIDA MARLIN W/ROCK 5&quot;"/>
    <n v="27"/>
    <n v="0.59"/>
    <n v="15.93"/>
    <n v="72"/>
    <n v="24"/>
    <x v="6"/>
  </r>
  <r>
    <s v="53029"/>
    <s v="FLORIDA PEN HOLDER, FISH"/>
    <n v="312"/>
    <n v="0.59"/>
    <n v="184.07999999999998"/>
    <n v="144"/>
    <n v="24"/>
    <x v="6"/>
  </r>
  <r>
    <s v="53450"/>
    <s v="SHELL BOTTLE OPENER FLORI"/>
    <n v="960"/>
    <n v="0.59"/>
    <n v="566.4"/>
    <n v="240"/>
    <n v="24"/>
    <x v="6"/>
  </r>
  <r>
    <s v="52804"/>
    <s v="FLORIDA CER.PH-FRAME 2X3&quot;"/>
    <n v="473"/>
    <n v="0.55000000000000004"/>
    <n v="260.15000000000003"/>
    <n v="72"/>
    <n v="24"/>
    <x v="6"/>
  </r>
  <r>
    <s v="52983"/>
    <s v="FLORIDA FISH W/ROCK 5&quot;"/>
    <n v="27"/>
    <n v="0.55000000000000004"/>
    <n v="14.850000000000001"/>
    <n v="108"/>
    <n v="27"/>
    <x v="6"/>
  </r>
  <r>
    <s v="52459"/>
    <s v="BIRD FEEDER"/>
    <n v="30"/>
    <n v="0.75"/>
    <n v="22.5"/>
    <n v="24"/>
    <n v="24"/>
    <x v="7"/>
  </r>
  <r>
    <s v="51757"/>
    <s v="GARDEN LADY BUG 4.5&quot;"/>
    <n v="504"/>
    <n v="0.69"/>
    <n v="347.76"/>
    <n v="96"/>
    <n v="12"/>
    <x v="7"/>
  </r>
  <r>
    <s v="52257"/>
    <s v="PLANT BRAKET 9&quot;"/>
    <n v="58"/>
    <n v="0.65"/>
    <n v="37.700000000000003"/>
    <n v="48"/>
    <n v="48"/>
    <x v="7"/>
  </r>
  <r>
    <s v="52659"/>
    <s v="TABLE GARDEN TORCH, 12&quot;"/>
    <n v="73"/>
    <n v="0.65"/>
    <n v="47.45"/>
    <n v="48"/>
    <n v="48"/>
    <x v="7"/>
  </r>
  <r>
    <s v="52674"/>
    <s v="GARDEN SIGN, TERRACOTA"/>
    <n v="36"/>
    <n v="0.65"/>
    <n v="23.400000000000002"/>
    <n v="48"/>
    <n v="48"/>
    <x v="7"/>
  </r>
  <r>
    <s v="51520"/>
    <s v="IRON GARDEN PICK,ANIMALS"/>
    <n v="30"/>
    <n v="0.59"/>
    <n v="17.7"/>
    <n v="48"/>
    <n v="24"/>
    <x v="7"/>
  </r>
  <r>
    <s v="51664"/>
    <s v="IRON GARDEN PICK, FLOWERS"/>
    <n v="1"/>
    <n v="0.59"/>
    <n v="0.59"/>
    <n v="48"/>
    <n v="24"/>
    <x v="7"/>
  </r>
  <r>
    <s v="51731"/>
    <s v="RIVER ROCKS 0.8KG 0-1CM"/>
    <n v="20"/>
    <n v="0.59"/>
    <n v="11.799999999999999"/>
    <n v="20"/>
    <n v="20"/>
    <x v="7"/>
  </r>
  <r>
    <s v="51871"/>
    <s v="WHITE ROCK 800 GRS"/>
    <n v="95"/>
    <n v="0.59"/>
    <n v="56.05"/>
    <n v="30"/>
    <n v="30"/>
    <x v="7"/>
  </r>
  <r>
    <s v="52610"/>
    <s v="COLOR PEBBLE 500G, MIXED"/>
    <n v="36"/>
    <n v="0.59"/>
    <n v="21.24"/>
    <n v="36"/>
    <n v="36"/>
    <x v="7"/>
  </r>
  <r>
    <s v="52612"/>
    <s v="COLOR PEBBLE 500G,PASTEL"/>
    <n v="36"/>
    <n v="0.59"/>
    <n v="21.24"/>
    <n v="36"/>
    <n v="36"/>
    <x v="7"/>
  </r>
  <r>
    <s v="52613"/>
    <s v="COLOR PEBBLE 500G,BRIGHT"/>
    <n v="36"/>
    <n v="0.59"/>
    <n v="21.24"/>
    <n v="36"/>
    <n v="36"/>
    <x v="7"/>
  </r>
  <r>
    <s v="52671"/>
    <s v="GARDEN THERMOMETHER 4 AST"/>
    <n v="479"/>
    <n v="0.59"/>
    <n v="282.60999999999996"/>
    <n v="48"/>
    <n v="48"/>
    <x v="7"/>
  </r>
  <r>
    <s v="52675"/>
    <s v="GARDEN ANIMALS 6 ASTD"/>
    <n v="180"/>
    <n v="0.59"/>
    <n v="106.19999999999999"/>
    <n v="36"/>
    <n v="36"/>
    <x v="7"/>
  </r>
  <r>
    <s v="55115"/>
    <s v="SLIPPER, WOMEN'S,W/ STRAW"/>
    <n v="24"/>
    <n v="0.79"/>
    <n v="18.96"/>
    <n v="120"/>
    <n v="120"/>
    <x v="8"/>
  </r>
  <r>
    <s v="55690"/>
    <s v="SLIPPERS MEN ASST SIZE"/>
    <n v="60"/>
    <n v="0.79"/>
    <n v="47.400000000000006"/>
    <n v="48"/>
    <n v="48"/>
    <x v="8"/>
  </r>
  <r>
    <s v="5501"/>
    <s v="CD KIDS MUSIC ASTD"/>
    <n v="510"/>
    <n v="0.75"/>
    <n v="382.5"/>
    <n v="170"/>
    <n v="170"/>
    <x v="8"/>
  </r>
  <r>
    <s v="55326"/>
    <s v="SLIPPER"/>
    <n v="15"/>
    <n v="0.75"/>
    <n v="11.25"/>
    <n v="50"/>
    <n v="50"/>
    <x v="8"/>
  </r>
  <r>
    <s v="55639"/>
    <s v="ALARM CLOCK FISH COLORBOX"/>
    <n v="120"/>
    <n v="0.75"/>
    <n v="90"/>
    <n v="120"/>
    <n v="24"/>
    <x v="8"/>
  </r>
  <r>
    <s v="55640"/>
    <s v="ALARM CLOCK APPLE COLORBX"/>
    <n v="150"/>
    <n v="0.75"/>
    <n v="112.5"/>
    <n v="120"/>
    <n v="24"/>
    <x v="8"/>
  </r>
  <r>
    <s v="FLAG"/>
    <s v="POLE FOR AMERICAN FLAG"/>
    <n v="4410"/>
    <n v="0.75"/>
    <n v="3307.5"/>
    <n v="200"/>
    <n v="200"/>
    <x v="8"/>
  </r>
  <r>
    <s v="51737"/>
    <s v="SLIPPER, ASTD"/>
    <n v="288"/>
    <n v="0.69"/>
    <n v="198.71999999999997"/>
    <n v="144"/>
    <n v="24"/>
    <x v="8"/>
  </r>
  <r>
    <s v="53426"/>
    <s v="CAMERA CASE"/>
    <n v="541"/>
    <n v="0.69"/>
    <n v="373.28999999999996"/>
    <n v="72"/>
    <n v="24"/>
    <x v="8"/>
  </r>
  <r>
    <s v="55031"/>
    <s v="LADY'S BAG 8.5X6.8&quot;"/>
    <n v="61"/>
    <n v="0.69"/>
    <n v="42.089999999999996"/>
    <n v="144"/>
    <n v="12"/>
    <x v="8"/>
  </r>
  <r>
    <s v="55641"/>
    <s v="ALARM CLOCK ROUND"/>
    <n v="109"/>
    <n v="0.69"/>
    <n v="75.209999999999994"/>
    <n v="200"/>
    <n v="50"/>
    <x v="8"/>
  </r>
  <r>
    <s v="55642"/>
    <s v="ALARM CLOCK HOUSE COLORBX"/>
    <n v="236"/>
    <n v="0.69"/>
    <n v="162.83999999999997"/>
    <n v="200"/>
    <n v="50"/>
    <x v="8"/>
  </r>
  <r>
    <s v="52307"/>
    <s v="PLAST BAG DECORATED"/>
    <n v="2160"/>
    <n v="0.65"/>
    <n v="1404"/>
    <n v="144"/>
    <n v="24"/>
    <x v="8"/>
  </r>
  <r>
    <s v="53364"/>
    <s v="BODY MASSAGER"/>
    <n v="168"/>
    <n v="0.65"/>
    <n v="109.2"/>
    <n v="72"/>
    <n v="24"/>
    <x v="8"/>
  </r>
  <r>
    <s v="51746"/>
    <s v="HAND FAN 8&quot;,SANDALWOOD"/>
    <n v="1200"/>
    <n v="0.59"/>
    <n v="708"/>
    <n v="240"/>
    <n v="30"/>
    <x v="8"/>
  </r>
  <r>
    <s v="51915"/>
    <s v="WALLET, 2 TONE"/>
    <n v="24"/>
    <n v="0.59"/>
    <n v="14.16"/>
    <n v="480"/>
    <n v="24"/>
    <x v="8"/>
  </r>
  <r>
    <s v="55001"/>
    <s v="CHINESE HAND FAN, ASTD CL"/>
    <n v="24"/>
    <n v="0.59"/>
    <n v="14.16"/>
    <n v="144"/>
    <n v="12"/>
    <x v="8"/>
  </r>
  <r>
    <s v="55703"/>
    <s v="WATCH LCD GIRLS ASST"/>
    <n v="250"/>
    <n v="0.59"/>
    <n v="147.5"/>
    <n v="200"/>
    <n v="25"/>
    <x v="8"/>
  </r>
  <r>
    <s v="50598"/>
    <s v="RAIN COAT, ADULT SIZE"/>
    <n v="30"/>
    <n v="0.56999999999999995"/>
    <n v="17.099999999999998"/>
    <n v="144"/>
    <n v="36"/>
    <x v="8"/>
  </r>
  <r>
    <s v="52310"/>
    <s v="SHOE SHINE SPONGE"/>
    <n v="432"/>
    <n v="0.55000000000000004"/>
    <n v="237.60000000000002"/>
    <n v="144"/>
    <n v="24"/>
    <x v="8"/>
  </r>
  <r>
    <s v="51373"/>
    <s v="HAIR BRUSH 18ROW"/>
    <n v="59"/>
    <n v="0.65"/>
    <n v="38.35"/>
    <n v="144"/>
    <n v="24"/>
    <x v="10"/>
  </r>
  <r>
    <s v="55085"/>
    <s v="HAIR ASCESSORIES, 4 ASTD"/>
    <n v="220"/>
    <n v="0.59"/>
    <n v="129.79999999999998"/>
    <n v="600"/>
    <n v="24"/>
    <x v="10"/>
  </r>
  <r>
    <s v="50867"/>
    <s v="12&quot;HALOWEEN(BAT,SKUL,SPID"/>
    <n v="656"/>
    <n v="0.69"/>
    <n v="452.64"/>
    <n v="144"/>
    <n v="24"/>
    <x v="21"/>
  </r>
  <r>
    <s v="50868"/>
    <s v="12&quot;GLOW IN DARK(SKUL,BAT,"/>
    <n v="312"/>
    <n v="0.69"/>
    <n v="215.27999999999997"/>
    <n v="144"/>
    <n v="24"/>
    <x v="21"/>
  </r>
  <r>
    <s v="50872"/>
    <s v="PUMPKIN CANDY HOLDER"/>
    <n v="144"/>
    <n v="0.69"/>
    <n v="99.359999999999985"/>
    <n v="144"/>
    <n v="24"/>
    <x v="21"/>
  </r>
  <r>
    <s v="50873"/>
    <s v="HALLOWEEN JUMBO KNIFE AS"/>
    <n v="719"/>
    <n v="0.69"/>
    <n v="496.10999999999996"/>
    <n v="144"/>
    <n v="24"/>
    <x v="21"/>
  </r>
  <r>
    <s v="50876"/>
    <s v="HALLOWEEN SML 6 BASKETS"/>
    <n v="932"/>
    <n v="0.69"/>
    <n v="643.07999999999993"/>
    <n v="96"/>
    <n v="12"/>
    <x v="21"/>
  </r>
  <r>
    <s v="51577"/>
    <s v="WITCHES HAT 18X14&quot;"/>
    <n v="756"/>
    <n v="0.69"/>
    <n v="521.64"/>
    <n v="288"/>
    <n v="24"/>
    <x v="21"/>
  </r>
  <r>
    <s v="52840"/>
    <s v="PUMPKIN C-HOLDER 4 ASTD"/>
    <n v="85"/>
    <n v="0.69"/>
    <n v="58.65"/>
    <n v="48"/>
    <n v="48"/>
    <x v="21"/>
  </r>
  <r>
    <s v="52842"/>
    <s v="GHOST CANDLE HOLDER 4 AST"/>
    <n v="448"/>
    <n v="0.69"/>
    <n v="309.12"/>
    <n v="64"/>
    <n v="64"/>
    <x v="21"/>
  </r>
  <r>
    <s v="50833"/>
    <s v="13&quot;PUMPKIN HONEY COMB DEC"/>
    <n v="30"/>
    <n v="0.65"/>
    <n v="19.5"/>
    <n v="144"/>
    <n v="24"/>
    <x v="21"/>
  </r>
  <r>
    <s v="50837"/>
    <s v="LASER HALOWEEN YARD SIGN"/>
    <n v="302"/>
    <n v="0.65"/>
    <n v="196.3"/>
    <n v="144"/>
    <n v="24"/>
    <x v="21"/>
  </r>
  <r>
    <s v="50871"/>
    <s v="HALLOWEEN FLASHING LIGHT"/>
    <n v="1008"/>
    <n v="0.65"/>
    <n v="655.20000000000005"/>
    <n v="144"/>
    <n v="24"/>
    <x v="21"/>
  </r>
  <r>
    <s v="51763"/>
    <s v="GHOST W/ SPIDER, 10.5&quot;"/>
    <n v="190"/>
    <n v="0.65"/>
    <n v="123.5"/>
    <n v="72"/>
    <n v="24"/>
    <x v="21"/>
  </r>
  <r>
    <s v="50870"/>
    <s v="36&quot; HALLOWEEN WEAPONS 4AS"/>
    <n v="773"/>
    <n v="0.63"/>
    <n v="486.99"/>
    <n v="144"/>
    <n v="24"/>
    <x v="21"/>
  </r>
  <r>
    <s v="50874"/>
    <s v="GLOW'N DARK KNIFE ASTD HA"/>
    <n v="600"/>
    <n v="0.59"/>
    <n v="354"/>
    <n v="144"/>
    <n v="24"/>
    <x v="21"/>
  </r>
  <r>
    <s v="50875"/>
    <s v="GLOW'N DARK 3 SPIDERS/WEB"/>
    <n v="2328"/>
    <n v="0.59"/>
    <n v="1373.52"/>
    <n v="288"/>
    <n v="24"/>
    <x v="21"/>
  </r>
  <r>
    <s v="52519"/>
    <s v="DEATH'S HEAD, 7.5&quot; HALLOW"/>
    <n v="576"/>
    <n v="0.59"/>
    <n v="339.84"/>
    <n v="144"/>
    <n v="36"/>
    <x v="21"/>
  </r>
  <r>
    <s v="52527"/>
    <s v="HALLOWEEN CANDLE HOLDER"/>
    <n v="1436"/>
    <n v="0.59"/>
    <n v="847.24"/>
    <n v="24"/>
    <n v="24"/>
    <x v="21"/>
  </r>
  <r>
    <s v="52530"/>
    <s v="HALLOWEEN GLASS CANDLE-HO"/>
    <n v="577"/>
    <n v="0.59"/>
    <n v="340.43"/>
    <n v="48"/>
    <n v="48"/>
    <x v="21"/>
  </r>
  <r>
    <s v="52626"/>
    <s v="GLOW IN DARK FIGURES"/>
    <n v="375"/>
    <n v="0.59"/>
    <n v="221.25"/>
    <n v="144"/>
    <n v="24"/>
    <x v="21"/>
  </r>
  <r>
    <s v="57008"/>
    <s v="MEASURING TAPE PVC 33'"/>
    <n v="432"/>
    <n v="0.85"/>
    <n v="367.2"/>
    <n v="72"/>
    <n v="24"/>
    <x v="22"/>
  </r>
  <r>
    <s v="52189"/>
    <s v="LUGGAGE STRAP + 3 TAGS"/>
    <n v="48"/>
    <n v="0.69"/>
    <n v="33.119999999999997"/>
    <n v="144"/>
    <n v="24"/>
    <x v="22"/>
  </r>
  <r>
    <s v="52579"/>
    <s v="TOILET TANK BALL REPLACMT"/>
    <n v="24"/>
    <n v="0.69"/>
    <n v="16.559999999999999"/>
    <n v="144"/>
    <n v="24"/>
    <x v="22"/>
  </r>
  <r>
    <s v="52909"/>
    <s v="HANDY HANDLE CARRY STRAP"/>
    <n v="244"/>
    <n v="0.69"/>
    <n v="168.35999999999999"/>
    <n v="144"/>
    <n v="24"/>
    <x v="22"/>
  </r>
  <r>
    <s v="52920"/>
    <s v="8&quot; LINESMAN PLIER"/>
    <n v="48"/>
    <n v="0.69"/>
    <n v="33.119999999999997"/>
    <n v="48"/>
    <n v="24"/>
    <x v="22"/>
  </r>
  <r>
    <s v="52921"/>
    <s v="6&quot; WALLBOARD SAW"/>
    <n v="288"/>
    <n v="0.65"/>
    <n v="187.20000000000002"/>
    <n v="144"/>
    <n v="24"/>
    <x v="22"/>
  </r>
  <r>
    <s v="52923"/>
    <s v="SOCKET SET 12 PC"/>
    <n v="480"/>
    <n v="0.65"/>
    <n v="312"/>
    <n v="96"/>
    <n v="24"/>
    <x v="22"/>
  </r>
  <r>
    <s v="55254"/>
    <s v="SCREW DRIVER 4&quot; FLAT"/>
    <n v="96"/>
    <n v="0.65"/>
    <n v="62.400000000000006"/>
    <n v="240"/>
    <n v="12"/>
    <x v="22"/>
  </r>
  <r>
    <s v="52191"/>
    <s v="WRENCH 5PK (METRIC)"/>
    <n v="600"/>
    <n v="0.63"/>
    <n v="378"/>
    <n v="48"/>
    <n v="24"/>
    <x v="22"/>
  </r>
  <r>
    <s v="50580"/>
    <s v="SOLDERING IRON 30W 110"/>
    <n v="24"/>
    <n v="0.59"/>
    <n v="14.16"/>
    <n v="144"/>
    <n v="24"/>
    <x v="22"/>
  </r>
  <r>
    <s v="51063"/>
    <s v="BUNGEE CORD 30&quot; 4 WAY"/>
    <n v="27"/>
    <n v="0.59"/>
    <n v="15.93"/>
    <n v="72"/>
    <n v="12"/>
    <x v="22"/>
  </r>
  <r>
    <s v="52456"/>
    <s v="TAPE MEASURE 16FT/5MTS"/>
    <n v="96"/>
    <n v="0.59"/>
    <n v="56.64"/>
    <n v="96"/>
    <n v="24"/>
    <x v="22"/>
  </r>
  <r>
    <s v="52890"/>
    <s v="BUNGEE CORD 2PK 36&quot;"/>
    <n v="24"/>
    <n v="0.59"/>
    <n v="14.16"/>
    <n v="144"/>
    <n v="24"/>
    <x v="22"/>
  </r>
  <r>
    <s v="52914"/>
    <s v="PICK-UP TOOL 2PK"/>
    <n v="24"/>
    <n v="0.59"/>
    <n v="14.16"/>
    <n v="144"/>
    <n v="24"/>
    <x v="22"/>
  </r>
  <r>
    <s v="52934"/>
    <s v="FURNITURE SLIDERS, 4PK"/>
    <n v="149"/>
    <n v="0.59"/>
    <n v="87.91"/>
    <n v="144"/>
    <n v="24"/>
    <x v="22"/>
  </r>
  <r>
    <s v="52935"/>
    <s v="CHALK LINE 100'"/>
    <n v="24"/>
    <n v="0.59"/>
    <n v="14.16"/>
    <n v="144"/>
    <n v="24"/>
    <x v="22"/>
  </r>
  <r>
    <s v="53127"/>
    <s v="CABLE TIE SET 12PC 16&quot;"/>
    <n v="26"/>
    <n v="0.59"/>
    <n v="15.34"/>
    <n v="144"/>
    <n v="24"/>
    <x v="22"/>
  </r>
  <r>
    <s v="55747"/>
    <s v="ARMY KNIFE 13 FUNCTION"/>
    <n v="2"/>
    <n v="0.59"/>
    <n v="1.18"/>
    <n v="240"/>
    <n v="24"/>
    <x v="22"/>
  </r>
  <r>
    <s v="55749"/>
    <s v="ARMY KNIFE 6 FUNCTION"/>
    <n v="40"/>
    <n v="0.59"/>
    <n v="23.599999999999998"/>
    <n v="240"/>
    <n v="12"/>
    <x v="22"/>
  </r>
  <r>
    <s v="62719A"/>
    <s v="GALVANIZED WIRE SET"/>
    <n v="480"/>
    <n v="0.59"/>
    <n v="283.2"/>
    <n v="96"/>
    <n v="24"/>
    <x v="22"/>
  </r>
  <r>
    <s v="51206"/>
    <s v="PIPE CLEANER"/>
    <n v="50"/>
    <n v="0.55000000000000004"/>
    <n v="27.500000000000004"/>
    <n v="144"/>
    <n v="24"/>
    <x v="22"/>
  </r>
  <r>
    <s v="52597"/>
    <s v="SCREAPER TOOL W/10 BLADES"/>
    <n v="300"/>
    <n v="0.55000000000000004"/>
    <n v="165"/>
    <n v="144"/>
    <n v="24"/>
    <x v="22"/>
  </r>
  <r>
    <s v="52600"/>
    <s v="COLOR WIRE SET"/>
    <n v="100"/>
    <n v="0.55000000000000004"/>
    <n v="55.000000000000007"/>
    <n v="144"/>
    <n v="24"/>
    <x v="22"/>
  </r>
  <r>
    <s v="55759"/>
    <s v="TWINE 100G"/>
    <n v="144"/>
    <n v="0.55000000000000004"/>
    <n v="79.2"/>
    <n v="144"/>
    <n v="24"/>
    <x v="22"/>
  </r>
  <r>
    <s v="52457"/>
    <s v="TAPE MEASURE 10FT/3MTS"/>
    <n v="590"/>
    <n v="0.52"/>
    <n v="306.8"/>
    <n v="144"/>
    <n v="24"/>
    <x v="22"/>
  </r>
  <r>
    <s v="00990A"/>
    <s v="RAZOR 2PK LADY TRIPLE BLA"/>
    <n v="48"/>
    <n v="0.79"/>
    <n v="37.92"/>
    <n v="36"/>
    <n v="36"/>
    <x v="11"/>
  </r>
  <r>
    <s v="53102"/>
    <s v="TOOTHBRUSH 12PK ADULT+KID"/>
    <n v="288"/>
    <n v="0.65"/>
    <n v="187.20000000000002"/>
    <n v="144"/>
    <n v="24"/>
    <x v="11"/>
  </r>
  <r>
    <s v="00842"/>
    <s v="RAZOR 2PK LADY SUPERMAX"/>
    <n v="252"/>
    <n v="0.59"/>
    <n v="148.67999999999998"/>
    <n v="36"/>
    <n v="36"/>
    <x v="11"/>
  </r>
  <r>
    <s v="53363"/>
    <s v="MANICURE SET 3PC"/>
    <n v="72"/>
    <n v="0.59"/>
    <n v="42.48"/>
    <n v="288"/>
    <n v="36"/>
    <x v="11"/>
  </r>
  <r>
    <s v="70036"/>
    <s v="WRIST SUPPORTER TF BLIST"/>
    <n v="24"/>
    <n v="0.59"/>
    <n v="14.16"/>
    <n v="144"/>
    <n v="24"/>
    <x v="11"/>
  </r>
  <r>
    <s v="70037"/>
    <s v="ANKLE SUPORT BLISTER TF"/>
    <n v="24"/>
    <n v="0.59"/>
    <n v="14.16"/>
    <n v="144"/>
    <n v="24"/>
    <x v="11"/>
  </r>
  <r>
    <s v="50918"/>
    <s v="RAZORS 5PC + 2 TOOTHBRUSH"/>
    <n v="45"/>
    <n v="0.55000000000000004"/>
    <n v="24.750000000000004"/>
    <n v="100"/>
    <n v="25"/>
    <x v="11"/>
  </r>
  <r>
    <s v="52275"/>
    <s v="PILL BOX, 7 DAYS"/>
    <n v="24"/>
    <n v="0.55000000000000004"/>
    <n v="13.200000000000001"/>
    <n v="144"/>
    <n v="24"/>
    <x v="11"/>
  </r>
  <r>
    <s v="55227"/>
    <s v="TWEEZERS SET 4PC"/>
    <n v="48"/>
    <n v="0.55000000000000004"/>
    <n v="26.400000000000002"/>
    <n v="300"/>
    <n v="25"/>
    <x v="11"/>
  </r>
  <r>
    <s v="52123"/>
    <s v="SPRAY BOTTLE 960ML JUMBO"/>
    <n v="31"/>
    <n v="0.75"/>
    <n v="23.25"/>
    <n v="24"/>
    <n v="24"/>
    <x v="23"/>
  </r>
  <r>
    <s v="52171"/>
    <s v="HOOKS 6PK"/>
    <n v="72"/>
    <n v="0.75"/>
    <n v="54"/>
    <n v="72"/>
    <n v="24"/>
    <x v="23"/>
  </r>
  <r>
    <s v="51376"/>
    <s v="INSENCE BURNER"/>
    <n v="48"/>
    <n v="0.69"/>
    <n v="33.119999999999997"/>
    <n v="48"/>
    <n v="48"/>
    <x v="23"/>
  </r>
  <r>
    <s v="51428"/>
    <s v="THERMOMETER JUMBO"/>
    <n v="46"/>
    <n v="0.69"/>
    <n v="31.74"/>
    <n v="144"/>
    <n v="24"/>
    <x v="23"/>
  </r>
  <r>
    <s v="52155"/>
    <s v="MAGNETIC KEYBOX/DOOR STOP"/>
    <n v="25"/>
    <n v="0.69"/>
    <n v="17.25"/>
    <n v="144"/>
    <n v="24"/>
    <x v="23"/>
  </r>
  <r>
    <s v="53243"/>
    <s v="PLATE STAND CLEAR 10&quot;JUMB"/>
    <n v="96"/>
    <n v="0.69"/>
    <n v="66.239999999999995"/>
    <n v="144"/>
    <n v="24"/>
    <x v="23"/>
  </r>
  <r>
    <s v="55250"/>
    <s v="HANGER 5PK METAL 14&quot;"/>
    <n v="48"/>
    <n v="0.69"/>
    <n v="33.119999999999997"/>
    <n v="30"/>
    <n v="30"/>
    <x v="23"/>
  </r>
  <r>
    <s v="04101"/>
    <s v="BBQ SKEWER 6PC"/>
    <n v="48"/>
    <n v="0.65"/>
    <n v="31.200000000000003"/>
    <n v="144"/>
    <n v="24"/>
    <x v="23"/>
  </r>
  <r>
    <s v="52248"/>
    <s v="SHEET GRIPPERS 4PK"/>
    <n v="937"/>
    <n v="0.59"/>
    <n v="552.82999999999993"/>
    <n v="144"/>
    <n v="24"/>
    <x v="23"/>
  </r>
  <r>
    <s v="53419"/>
    <s v="BLIND CLEANER"/>
    <n v="504"/>
    <n v="0.59"/>
    <n v="297.35999999999996"/>
    <n v="144"/>
    <n v="24"/>
    <x v="23"/>
  </r>
  <r>
    <s v="55032"/>
    <s v="WOODEN HANGER EXTENDABLE"/>
    <n v="49"/>
    <n v="0.59"/>
    <n v="28.91"/>
    <n v="137"/>
    <n v="24"/>
    <x v="23"/>
  </r>
  <r>
    <s v="52577"/>
    <s v="WALL HOOK, FROSTED"/>
    <n v="729"/>
    <n v="0.55000000000000004"/>
    <n v="400.95000000000005"/>
    <n v="144"/>
    <n v="12"/>
    <x v="23"/>
  </r>
  <r>
    <s v="53433"/>
    <s v="PLASTIC TRAVEL SET"/>
    <n v="72"/>
    <n v="0.55000000000000004"/>
    <n v="39.6"/>
    <n v="72"/>
    <n v="24"/>
    <x v="23"/>
  </r>
  <r>
    <s v="51162"/>
    <s v="FRUIT STAND FROSTED COL"/>
    <n v="27"/>
    <n v="0.95"/>
    <n v="25.65"/>
    <n v="48"/>
    <n v="12"/>
    <x v="12"/>
  </r>
  <r>
    <s v="55339"/>
    <s v="MUG W/ FACE+LEGS"/>
    <n v="72"/>
    <n v="0.95"/>
    <n v="68.399999999999991"/>
    <n v="72"/>
    <n v="72"/>
    <x v="12"/>
  </r>
  <r>
    <s v="55912"/>
    <s v="CHEESE SLICER"/>
    <n v="280"/>
    <n v="0.95"/>
    <n v="266"/>
    <n v="240"/>
    <n v="30"/>
    <x v="12"/>
  </r>
  <r>
    <s v="55882"/>
    <s v="MUG LARGE"/>
    <n v="48"/>
    <n v="0.89"/>
    <n v="42.72"/>
    <n v="48"/>
    <n v="12"/>
    <x v="12"/>
  </r>
  <r>
    <s v="55889"/>
    <s v="PLASTIC BOX SET 3PC"/>
    <n v="40"/>
    <n v="0.85"/>
    <n v="34"/>
    <n v="90"/>
    <n v="18"/>
    <x v="12"/>
  </r>
  <r>
    <s v="55751"/>
    <s v="MULTI-PURPOSE KNIFE 7 FUN"/>
    <n v="20"/>
    <n v="0.79"/>
    <n v="15.8"/>
    <n v="240"/>
    <n v="12"/>
    <x v="12"/>
  </r>
  <r>
    <s v="55752"/>
    <s v="CAN OPENER ASSORTED COLOR"/>
    <n v="42"/>
    <n v="0.79"/>
    <n v="33.18"/>
    <n v="240"/>
    <n v="12"/>
    <x v="12"/>
  </r>
  <r>
    <s v="53372"/>
    <s v="CUTTING BOARD W/ KNIFE WO"/>
    <n v="24"/>
    <n v="0.75"/>
    <n v="18"/>
    <n v="96"/>
    <n v="24"/>
    <x v="12"/>
  </r>
  <r>
    <s v="50191"/>
    <s v="6PC CUTLERY W/ COLOR HNDL"/>
    <n v="24"/>
    <n v="0.69"/>
    <n v="16.559999999999999"/>
    <n v="72"/>
    <n v="24"/>
    <x v="12"/>
  </r>
  <r>
    <s v="52394"/>
    <s v="BAG CLIP DELUXE 4PK"/>
    <n v="15"/>
    <n v="0.69"/>
    <n v="10.35"/>
    <n v="72"/>
    <n v="24"/>
    <x v="12"/>
  </r>
  <r>
    <s v="53429"/>
    <s v="MEASURING SPOON 4PC"/>
    <n v="24"/>
    <n v="0.69"/>
    <n v="16.559999999999999"/>
    <n v="72"/>
    <n v="24"/>
    <x v="12"/>
  </r>
  <r>
    <s v="52566"/>
    <s v="KITCHEN SCALE"/>
    <n v="7"/>
    <n v="0.65"/>
    <n v="4.55"/>
    <n v="72"/>
    <n v="24"/>
    <x v="12"/>
  </r>
  <r>
    <s v="52573"/>
    <s v="BRUSH 3PC SET, WASHING"/>
    <n v="38"/>
    <n v="0.65"/>
    <n v="24.7"/>
    <n v="144"/>
    <n v="24"/>
    <x v="12"/>
  </r>
  <r>
    <s v="52592"/>
    <s v="GARLIC PRESS, METAL"/>
    <n v="24"/>
    <n v="0.65"/>
    <n v="15.600000000000001"/>
    <n v="144"/>
    <n v="24"/>
    <x v="12"/>
  </r>
  <r>
    <s v="55167"/>
    <s v="GLASS 8.5&quot;, WINE"/>
    <n v="24"/>
    <n v="0.65"/>
    <n v="15.600000000000001"/>
    <n v="72"/>
    <n v="72"/>
    <x v="12"/>
  </r>
  <r>
    <s v="50698"/>
    <s v="STRAWS, 200PK FLEXIBLE"/>
    <n v="1728"/>
    <n v="0.59"/>
    <n v="1019.52"/>
    <n v="72"/>
    <n v="24"/>
    <x v="12"/>
  </r>
  <r>
    <s v="51221"/>
    <s v="MAGNET 4PC, ANTIQUE"/>
    <n v="100"/>
    <n v="0.59"/>
    <n v="59"/>
    <n v="216"/>
    <n v="36"/>
    <x v="12"/>
  </r>
  <r>
    <s v="52276"/>
    <s v="REFLECTOR PAN 8&quot;"/>
    <n v="24"/>
    <n v="0.59"/>
    <n v="14.16"/>
    <n v="144"/>
    <n v="24"/>
    <x v="12"/>
  </r>
  <r>
    <s v="52513"/>
    <s v="GRATER 6&quot; 4 SIDES"/>
    <n v="1"/>
    <n v="0.59"/>
    <n v="0.59"/>
    <n v="144"/>
    <n v="24"/>
    <x v="12"/>
  </r>
  <r>
    <s v="53437"/>
    <s v="SPOON SET 3PC"/>
    <n v="72"/>
    <n v="0.59"/>
    <n v="42.48"/>
    <n v="72"/>
    <n v="24"/>
    <x v="12"/>
  </r>
  <r>
    <s v="55268"/>
    <s v="13&quot; KITCHEN SPOON W/HOLES"/>
    <n v="50"/>
    <n v="0.59"/>
    <n v="29.5"/>
    <n v="144"/>
    <n v="24"/>
    <x v="12"/>
  </r>
  <r>
    <s v="55273"/>
    <s v="13&quot; KITCHEN SPOON SPAGHET"/>
    <n v="221"/>
    <n v="0.59"/>
    <n v="130.38999999999999"/>
    <n v="144"/>
    <n v="24"/>
    <x v="12"/>
  </r>
  <r>
    <s v="55587"/>
    <s v="BOWL WITH FACE ASST"/>
    <n v="48"/>
    <n v="0.59"/>
    <n v="28.32"/>
    <n v="56"/>
    <n v="56"/>
    <x v="12"/>
  </r>
  <r>
    <s v="55681"/>
    <s v="TRAY ROUND 13&quot;"/>
    <n v="100"/>
    <n v="0.59"/>
    <n v="59"/>
    <n v="100"/>
    <n v="20"/>
    <x v="12"/>
  </r>
  <r>
    <s v="55719"/>
    <s v="DUST PAN ASST COLOR"/>
    <n v="40"/>
    <n v="0.59"/>
    <n v="23.599999999999998"/>
    <n v="80"/>
    <n v="80"/>
    <x v="12"/>
  </r>
  <r>
    <s v="00301B"/>
    <s v="ZIPPER BAG 50CT SANDWICH"/>
    <n v="48"/>
    <n v="0.59"/>
    <n v="28.32"/>
    <n v="24"/>
    <n v="24"/>
    <x v="12"/>
  </r>
  <r>
    <s v="50993"/>
    <s v="CUTTING BOARD PLST"/>
    <n v="20"/>
    <n v="0.56999999999999995"/>
    <n v="11.399999999999999"/>
    <n v="144"/>
    <n v="48"/>
    <x v="12"/>
  </r>
  <r>
    <s v="52400"/>
    <s v="SINK STRAINER 2PK"/>
    <n v="37"/>
    <n v="0.55000000000000004"/>
    <n v="20.350000000000001"/>
    <n v="144"/>
    <n v="24"/>
    <x v="12"/>
  </r>
  <r>
    <s v="52469"/>
    <s v="FUNNEL 3PK"/>
    <n v="60"/>
    <n v="0.55000000000000004"/>
    <n v="33"/>
    <n v="72"/>
    <n v="24"/>
    <x v="12"/>
  </r>
  <r>
    <s v="52536"/>
    <s v="SCOURING PADS"/>
    <n v="24"/>
    <n v="0.55000000000000004"/>
    <n v="13.200000000000001"/>
    <n v="96"/>
    <n v="24"/>
    <x v="12"/>
  </r>
  <r>
    <s v="52568"/>
    <s v="PIZZA CUTTER, DELUXE"/>
    <n v="2"/>
    <n v="0.55000000000000004"/>
    <n v="1.1000000000000001"/>
    <n v="144"/>
    <n v="24"/>
    <x v="12"/>
  </r>
  <r>
    <s v="51226"/>
    <s v="MAGNET 2PC, ICE BUCKET"/>
    <n v="576"/>
    <n v="0.53"/>
    <n v="305.28000000000003"/>
    <n v="144"/>
    <n v="48"/>
    <x v="12"/>
  </r>
  <r>
    <s v="70009"/>
    <s v="SANDWICH BAGS 80CT"/>
    <n v="20"/>
    <n v="0.53"/>
    <n v="10.600000000000001"/>
    <n v="24"/>
    <n v="24"/>
    <x v="12"/>
  </r>
  <r>
    <s v="53170"/>
    <s v="PINATA W/50 STRINGS,H.FAC"/>
    <n v="451"/>
    <n v="0.75"/>
    <n v="338.25"/>
    <n v="144"/>
    <n v="36"/>
    <x v="24"/>
  </r>
  <r>
    <s v="53171"/>
    <s v="PINATA W/50 STRINGS,CAKE"/>
    <n v="432"/>
    <n v="0.75"/>
    <n v="324"/>
    <n v="144"/>
    <n v="36"/>
    <x v="24"/>
  </r>
  <r>
    <s v="53172"/>
    <s v="PINATA W/50 STRINGS,BALLO"/>
    <n v="78"/>
    <n v="0.75"/>
    <n v="58.5"/>
    <n v="144"/>
    <n v="36"/>
    <x v="24"/>
  </r>
  <r>
    <s v="53354"/>
    <s v="PLATES 9&quot; 6PK COLOR"/>
    <n v="1176"/>
    <n v="0.69"/>
    <n v="811.43999999999994"/>
    <n v="144"/>
    <n v="24"/>
    <x v="24"/>
  </r>
  <r>
    <s v="52398"/>
    <s v="PLST KNIFES 51PC"/>
    <n v="474"/>
    <n v="0.62"/>
    <n v="293.88"/>
    <n v="48"/>
    <n v="48"/>
    <x v="24"/>
  </r>
  <r>
    <s v="52737"/>
    <s v="YARD SIGN, USA"/>
    <n v="132"/>
    <n v="0.59"/>
    <n v="77.88"/>
    <n v="144"/>
    <n v="24"/>
    <x v="24"/>
  </r>
  <r>
    <s v="52743"/>
    <s v="YARD SIGN 14&quot;,BITHDAY CAK"/>
    <n v="907"/>
    <n v="0.59"/>
    <n v="535.13"/>
    <n v="144"/>
    <n v="24"/>
    <x v="24"/>
  </r>
  <r>
    <s v="52759"/>
    <s v="YARD SIGN 14&quot;, HAPPY FACE"/>
    <n v="192"/>
    <n v="0.59"/>
    <n v="113.28"/>
    <n v="144"/>
    <n v="24"/>
    <x v="24"/>
  </r>
  <r>
    <s v="53146"/>
    <s v="YARD SIGN, BALLOONS H.BIR"/>
    <n v="10"/>
    <n v="0.59"/>
    <n v="5.8999999999999995"/>
    <n v="144"/>
    <n v="24"/>
    <x v="24"/>
  </r>
  <r>
    <s v="53147"/>
    <s v="TISSUE BANNER 32&quot;,BIRTH C"/>
    <n v="360"/>
    <n v="0.59"/>
    <n v="212.39999999999998"/>
    <n v="144"/>
    <n v="24"/>
    <x v="24"/>
  </r>
  <r>
    <s v="53148"/>
    <s v="YARD SIGN BABY SHOWER"/>
    <n v="336"/>
    <n v="0.59"/>
    <n v="198.23999999999998"/>
    <n v="144"/>
    <n v="24"/>
    <x v="24"/>
  </r>
  <r>
    <s v="53353"/>
    <s v="PLATES 7&quot; 6PK COLOR"/>
    <n v="1636"/>
    <n v="0.59"/>
    <n v="965.2399999999999"/>
    <n v="144"/>
    <n v="24"/>
    <x v="24"/>
  </r>
  <r>
    <s v="52629"/>
    <s v="P.FAVOR, MAGIC SPRING 3PK"/>
    <n v="312"/>
    <n v="0.55000000000000004"/>
    <n v="171.60000000000002"/>
    <n v="144"/>
    <n v="24"/>
    <x v="24"/>
  </r>
  <r>
    <s v="52725"/>
    <s v="HORNS 6PK, HOLOGRAFIC"/>
    <n v="121"/>
    <n v="0.55000000000000004"/>
    <n v="66.550000000000011"/>
    <n v="144"/>
    <n v="24"/>
    <x v="24"/>
  </r>
  <r>
    <s v="52735"/>
    <s v="FLAG BANNER 12', USA"/>
    <n v="24"/>
    <n v="0.55000000000000004"/>
    <n v="13.200000000000001"/>
    <n v="144"/>
    <n v="24"/>
    <x v="24"/>
  </r>
  <r>
    <s v="52740"/>
    <s v="LETTER BANNER, BIRTH.CAKE"/>
    <n v="288"/>
    <n v="0.55000000000000004"/>
    <n v="158.4"/>
    <n v="144"/>
    <n v="24"/>
    <x v="24"/>
  </r>
  <r>
    <s v="52741"/>
    <s v="TISSUE BANNER 32&quot;,BIRTH.C"/>
    <n v="288"/>
    <n v="0.55000000000000004"/>
    <n v="158.4"/>
    <n v="144"/>
    <n v="24"/>
    <x v="24"/>
  </r>
  <r>
    <s v="52744"/>
    <s v="9&quot; PLATES 6PK, BALLOONS"/>
    <n v="350"/>
    <n v="0.55000000000000004"/>
    <n v="192.50000000000003"/>
    <n v="144"/>
    <n v="24"/>
    <x v="24"/>
  </r>
  <r>
    <s v="52756"/>
    <s v="LETTER BANNER, HAPPY FACE"/>
    <n v="510"/>
    <n v="0.55000000000000004"/>
    <n v="280.5"/>
    <n v="144"/>
    <n v="24"/>
    <x v="24"/>
  </r>
  <r>
    <s v="52758"/>
    <s v="PAPER TISSUE BANNER, H.F."/>
    <n v="124"/>
    <n v="0.55000000000000004"/>
    <n v="68.2"/>
    <n v="144"/>
    <n v="24"/>
    <x v="24"/>
  </r>
  <r>
    <s v="52777"/>
    <s v="TISSUE BANNER,BABY SHOWER"/>
    <n v="156"/>
    <n v="0.55000000000000004"/>
    <n v="85.800000000000011"/>
    <n v="144"/>
    <n v="24"/>
    <x v="24"/>
  </r>
  <r>
    <s v="52782"/>
    <s v="9&quot; PLATES 6PK,BABY SHOWER"/>
    <n v="445"/>
    <n v="0.55000000000000004"/>
    <n v="244.75000000000003"/>
    <n v="144"/>
    <n v="24"/>
    <x v="24"/>
  </r>
  <r>
    <s v="53151"/>
    <s v="BABY HONEY CONB DECO"/>
    <n v="1788"/>
    <n v="0.55000000000000004"/>
    <n v="983.40000000000009"/>
    <n v="192"/>
    <n v="24"/>
    <x v="24"/>
  </r>
  <r>
    <s v="53359"/>
    <s v="BALLONS 12&quot; BLACK 12PC"/>
    <n v="576"/>
    <n v="0.55000000000000004"/>
    <n v="316.8"/>
    <n v="144"/>
    <n v="12"/>
    <x v="24"/>
  </r>
  <r>
    <s v="50982"/>
    <s v="DOG LEASH 3M AUTOMATIC"/>
    <n v="86"/>
    <n v="0.69"/>
    <n v="59.339999999999996"/>
    <n v="144"/>
    <n v="24"/>
    <x v="25"/>
  </r>
  <r>
    <s v="52879"/>
    <s v="DOG TOY, 14&quot; COTTON"/>
    <n v="336"/>
    <n v="0.62"/>
    <n v="208.32"/>
    <n v="96"/>
    <n v="24"/>
    <x v="25"/>
  </r>
  <r>
    <s v="53230"/>
    <s v="PHOTO FRAME 8X10 BORDER"/>
    <n v="11"/>
    <n v="0.85"/>
    <n v="9.35"/>
    <n v="48"/>
    <n v="24"/>
    <x v="13"/>
  </r>
  <r>
    <s v="53225"/>
    <s v="PHOTO FRAME 8X10 FLOWER"/>
    <n v="24"/>
    <n v="0.75"/>
    <n v="18"/>
    <n v="48"/>
    <n v="24"/>
    <x v="13"/>
  </r>
  <r>
    <s v="53229"/>
    <s v="PHOTO FRAME 8X10 DESIGN B"/>
    <n v="30"/>
    <n v="0.75"/>
    <n v="22.5"/>
    <n v="48"/>
    <n v="24"/>
    <x v="13"/>
  </r>
  <r>
    <s v="52424"/>
    <s v="PHOTO-FRAME, KIDS WOODEN"/>
    <n v="1104"/>
    <n v="0.72"/>
    <n v="794.88"/>
    <n v="96"/>
    <n v="24"/>
    <x v="13"/>
  </r>
  <r>
    <s v="50642"/>
    <s v="OIL-PICTURE 8X10&quot; SCENERY"/>
    <n v="45"/>
    <n v="0.69"/>
    <n v="31.049999999999997"/>
    <n v="24"/>
    <n v="24"/>
    <x v="13"/>
  </r>
  <r>
    <s v="51689"/>
    <s v="PHOTO ALBUM 64PIC PVC CVR"/>
    <n v="42"/>
    <n v="0.69"/>
    <n v="28.979999999999997"/>
    <n v="48"/>
    <n v="24"/>
    <x v="13"/>
  </r>
  <r>
    <s v="55659"/>
    <s v="PHOTO FRAME 5X7"/>
    <n v="15"/>
    <n v="0.69"/>
    <n v="10.35"/>
    <n v="60"/>
    <n v="20"/>
    <x v="13"/>
  </r>
  <r>
    <s v="52412"/>
    <s v="PHOTO FRAME 4X6 VELV ASST"/>
    <n v="72"/>
    <n v="0.59"/>
    <n v="42.48"/>
    <n v="72"/>
    <n v="24"/>
    <x v="13"/>
  </r>
  <r>
    <s v="50640"/>
    <s v="OIL-PICTURE 5X7&quot; SCENE"/>
    <n v="80"/>
    <n v="0.55000000000000004"/>
    <n v="44"/>
    <n v="72"/>
    <n v="24"/>
    <x v="13"/>
  </r>
  <r>
    <s v="52414"/>
    <s v="PHOTO FRAME 4X4 VELV ASST"/>
    <n v="60"/>
    <n v="0.55000000000000004"/>
    <n v="33"/>
    <n v="72"/>
    <n v="24"/>
    <x v="13"/>
  </r>
  <r>
    <s v="53252"/>
    <s v="SEAHORSE W/ STAND ASST"/>
    <n v="24"/>
    <n v="0.85"/>
    <n v="20.399999999999999"/>
    <n v="144"/>
    <n v="12"/>
    <x v="26"/>
  </r>
  <r>
    <s v="53254"/>
    <s v="GOLDFISH W/ STAND"/>
    <n v="624"/>
    <n v="0.85"/>
    <n v="530.4"/>
    <n v="144"/>
    <n v="12"/>
    <x v="26"/>
  </r>
  <r>
    <s v="53256"/>
    <s v="CRAB W/ STAND"/>
    <n v="494"/>
    <n v="0.85"/>
    <n v="419.9"/>
    <n v="144"/>
    <n v="12"/>
    <x v="26"/>
  </r>
  <r>
    <s v="53258"/>
    <s v="TURTLE W/ STAND"/>
    <n v="15"/>
    <n v="0.85"/>
    <n v="12.75"/>
    <n v="144"/>
    <n v="12"/>
    <x v="26"/>
  </r>
  <r>
    <s v="53260"/>
    <s v="FROG W/ STAND"/>
    <n v="732"/>
    <n v="0.85"/>
    <n v="622.19999999999993"/>
    <n v="144"/>
    <n v="12"/>
    <x v="26"/>
  </r>
  <r>
    <s v="53264"/>
    <s v="CROCODILE W/ STAND"/>
    <n v="792"/>
    <n v="0.85"/>
    <n v="673.19999999999993"/>
    <n v="144"/>
    <n v="12"/>
    <x v="26"/>
  </r>
  <r>
    <s v="53266"/>
    <s v="DOLPHIN W/STAND"/>
    <n v="144"/>
    <n v="0.85"/>
    <n v="122.39999999999999"/>
    <n v="144"/>
    <n v="12"/>
    <x v="26"/>
  </r>
  <r>
    <s v="53292"/>
    <s v="FRUIT W/MAGNETIC"/>
    <n v="20"/>
    <n v="0.85"/>
    <n v="17"/>
    <n v="144"/>
    <n v="12"/>
    <x v="26"/>
  </r>
  <r>
    <s v="53294"/>
    <s v="VEGETABLE W/ MAGNETIC"/>
    <n v="11"/>
    <n v="0.85"/>
    <n v="9.35"/>
    <n v="144"/>
    <n v="12"/>
    <x v="26"/>
  </r>
  <r>
    <s v="53006"/>
    <s v="FISH W/65MM BALL,SOUVENIR"/>
    <n v="60"/>
    <n v="0.75"/>
    <n v="45"/>
    <n v="48"/>
    <n v="12"/>
    <x v="26"/>
  </r>
  <r>
    <s v="53024"/>
    <s v="FISH 4&quot; WATER BALL,SOUVEN"/>
    <n v="108"/>
    <n v="0.75"/>
    <n v="81"/>
    <n v="72"/>
    <n v="24"/>
    <x v="26"/>
  </r>
  <r>
    <s v="53028"/>
    <s v="PEN HOLDER/BALL, SOUVENIR"/>
    <n v="4"/>
    <n v="0.75"/>
    <n v="3"/>
    <n v="48"/>
    <n v="24"/>
    <x v="26"/>
  </r>
  <r>
    <s v="53280"/>
    <s v="FISH W/PLAQUE"/>
    <n v="720"/>
    <n v="0.75"/>
    <n v="540"/>
    <n v="144"/>
    <n v="12"/>
    <x v="26"/>
  </r>
  <r>
    <s v="53282"/>
    <s v="PARROT W/PLAQUE"/>
    <n v="864"/>
    <n v="0.75"/>
    <n v="648"/>
    <n v="144"/>
    <n v="12"/>
    <x v="26"/>
  </r>
  <r>
    <s v="53284"/>
    <s v="DOLPHIN W/PLAQUE"/>
    <n v="996"/>
    <n v="0.75"/>
    <n v="747"/>
    <n v="144"/>
    <n v="12"/>
    <x v="26"/>
  </r>
  <r>
    <s v="53286"/>
    <s v="FLAMINGO W/PLAQUE"/>
    <n v="720"/>
    <n v="0.75"/>
    <n v="540"/>
    <n v="144"/>
    <n v="12"/>
    <x v="26"/>
  </r>
  <r>
    <s v="53288"/>
    <s v="TURTLE W/PLAQUE"/>
    <n v="864"/>
    <n v="0.75"/>
    <n v="648"/>
    <n v="144"/>
    <n v="12"/>
    <x v="26"/>
  </r>
  <r>
    <s v="53290"/>
    <s v="SEAHORSE W/ PLAQUE"/>
    <n v="1704"/>
    <n v="0.75"/>
    <n v="1278"/>
    <n v="144"/>
    <n v="12"/>
    <x v="26"/>
  </r>
  <r>
    <s v="53641"/>
    <s v="3 DOLPHINS"/>
    <n v="54"/>
    <n v="0.75"/>
    <n v="40.5"/>
    <n v="72"/>
    <n v="12"/>
    <x v="26"/>
  </r>
  <r>
    <s v="53645"/>
    <s v="2 DOLPHINS W/ PALM TREE"/>
    <n v="18"/>
    <n v="0.75"/>
    <n v="13.5"/>
    <n v="72"/>
    <n v="12"/>
    <x v="26"/>
  </r>
  <r>
    <s v="53067"/>
    <s v="CROCODILE 3.5&quot;, SOUVENIR"/>
    <n v="1482"/>
    <n v="0.73"/>
    <n v="1081.8599999999999"/>
    <n v="72"/>
    <n v="36"/>
    <x v="26"/>
  </r>
  <r>
    <s v="53016"/>
    <s v="MARLIN WATER BALL 2.5&quot;"/>
    <n v="288"/>
    <n v="0.69"/>
    <n v="198.71999999999997"/>
    <n v="96"/>
    <n v="24"/>
    <x v="26"/>
  </r>
  <r>
    <s v="53020"/>
    <s v="FISH WATER BALL 3&quot;"/>
    <n v="12"/>
    <n v="0.69"/>
    <n v="8.2799999999999994"/>
    <n v="72"/>
    <n v="24"/>
    <x v="26"/>
  </r>
  <r>
    <s v="53069"/>
    <s v="DOLPHIN THERMOMETER, SOUV"/>
    <n v="144"/>
    <n v="0.69"/>
    <n v="99.359999999999985"/>
    <n v="72"/>
    <n v="36"/>
    <x v="26"/>
  </r>
  <r>
    <s v="53071"/>
    <s v="DOLPHIN TERMOMETHER,SOUVE"/>
    <n v="432"/>
    <n v="0.69"/>
    <n v="298.08"/>
    <n v="72"/>
    <n v="24"/>
    <x v="26"/>
  </r>
  <r>
    <s v="53249"/>
    <s v="2 DOLPHIN W/SHELL"/>
    <n v="1414"/>
    <n v="0.69"/>
    <n v="975.66"/>
    <n v="144"/>
    <n v="16"/>
    <x v="26"/>
  </r>
  <r>
    <s v="53250"/>
    <s v="DOUBLE DOLPHIN W/SHELL"/>
    <n v="1632"/>
    <n v="0.69"/>
    <n v="1126.08"/>
    <n v="144"/>
    <n v="16"/>
    <x v="26"/>
  </r>
  <r>
    <s v="53270"/>
    <s v="FLAMINGO W/ MAGNETIC"/>
    <n v="2575"/>
    <n v="0.69"/>
    <n v="1776.7499999999998"/>
    <n v="216"/>
    <n v="24"/>
    <x v="26"/>
  </r>
  <r>
    <s v="53272"/>
    <s v="DOLPHIN W/ MAGNETIC"/>
    <n v="1080"/>
    <n v="0.69"/>
    <n v="745.19999999999993"/>
    <n v="216"/>
    <n v="24"/>
    <x v="26"/>
  </r>
  <r>
    <s v="53274"/>
    <s v="SEAHORSE W/MAGNETIC"/>
    <n v="1080"/>
    <n v="0.69"/>
    <n v="745.19999999999993"/>
    <n v="216"/>
    <n v="24"/>
    <x v="26"/>
  </r>
  <r>
    <s v="53276"/>
    <s v="FISH W MAGNETIC"/>
    <n v="1527"/>
    <n v="0.69"/>
    <n v="1053.6299999999999"/>
    <n v="216"/>
    <n v="24"/>
    <x v="26"/>
  </r>
  <r>
    <s v="53278"/>
    <s v="LOBSTER W/MAGNETIC"/>
    <n v="864"/>
    <n v="0.69"/>
    <n v="596.16"/>
    <n v="216"/>
    <n v="24"/>
    <x v="26"/>
  </r>
  <r>
    <s v="53637"/>
    <s v="2 FISH W/ VASE"/>
    <n v="388"/>
    <n v="0.69"/>
    <n v="267.71999999999997"/>
    <n v="72"/>
    <n v="12"/>
    <x v="26"/>
  </r>
  <r>
    <s v="53640"/>
    <s v="DOLPHIN W/ SHELL"/>
    <n v="760"/>
    <n v="0.69"/>
    <n v="524.4"/>
    <n v="60"/>
    <n v="12"/>
    <x v="26"/>
  </r>
  <r>
    <s v="53644"/>
    <s v="2 DOLPHINS SHINY"/>
    <n v="35"/>
    <n v="0.69"/>
    <n v="24.15"/>
    <n v="120"/>
    <n v="12"/>
    <x v="26"/>
  </r>
  <r>
    <s v="52988"/>
    <s v="FISH 5.5&quot; SOUVENIR"/>
    <n v="288"/>
    <n v="0.59"/>
    <n v="169.92"/>
    <n v="72"/>
    <n v="24"/>
    <x v="26"/>
  </r>
  <r>
    <s v="52990"/>
    <s v="MARLIN/ROCK 5&quot;, SOUVENIR"/>
    <n v="96"/>
    <n v="0.59"/>
    <n v="56.64"/>
    <n v="72"/>
    <n v="24"/>
    <x v="26"/>
  </r>
  <r>
    <s v="53030"/>
    <s v="PEN HOLDER, FISH SOUVENIR"/>
    <n v="660"/>
    <n v="0.59"/>
    <n v="389.4"/>
    <n v="144"/>
    <n v="24"/>
    <x v="26"/>
  </r>
  <r>
    <s v="53449"/>
    <s v="SHELL BOTTLE OPENER ASTD"/>
    <n v="1734"/>
    <n v="0.59"/>
    <n v="1023.06"/>
    <n v="240"/>
    <n v="24"/>
    <x v="26"/>
  </r>
  <r>
    <s v="52984"/>
    <s v="FISH W/ROCK 5&quot;,SOUVENIR"/>
    <n v="673"/>
    <n v="0.55000000000000004"/>
    <n v="370.15000000000003"/>
    <n v="108"/>
    <n v="27"/>
    <x v="26"/>
  </r>
  <r>
    <s v="53245"/>
    <s v="DOLPHIN W/PEN HOL"/>
    <n v="1296"/>
    <n v="0.55000000000000004"/>
    <n v="712.80000000000007"/>
    <n v="144"/>
    <n v="16"/>
    <x v="26"/>
  </r>
  <r>
    <s v="53246"/>
    <s v="DOLPHIN W/ PEN HOLDER"/>
    <n v="1296"/>
    <n v="0.55000000000000004"/>
    <n v="712.80000000000007"/>
    <n v="144"/>
    <n v="16"/>
    <x v="26"/>
  </r>
  <r>
    <s v="55754"/>
    <s v="CALCULATOR KD-5818"/>
    <n v="240"/>
    <n v="0.95"/>
    <n v="228"/>
    <n v="240"/>
    <n v="12"/>
    <x v="14"/>
  </r>
  <r>
    <s v="51986"/>
    <s v="CLIPBOARD, PLASTIC"/>
    <n v="101"/>
    <n v="0.85"/>
    <n v="85.85"/>
    <n v="60"/>
    <n v="30"/>
    <x v="14"/>
  </r>
  <r>
    <s v="53370"/>
    <s v="ERASER SET 10PC"/>
    <n v="48"/>
    <n v="0.75"/>
    <n v="36"/>
    <n v="144"/>
    <n v="24"/>
    <x v="14"/>
  </r>
  <r>
    <s v="70050"/>
    <s v="SCISSORS 9.5&quot;"/>
    <n v="100"/>
    <n v="0.75"/>
    <n v="75"/>
    <n v="240"/>
    <n v="12"/>
    <x v="14"/>
  </r>
  <r>
    <s v="50126"/>
    <s v="COLOR PENCIL 24PC SET 7&quot;"/>
    <n v="120"/>
    <n v="0.69"/>
    <n v="82.8"/>
    <n v="120"/>
    <n v="24"/>
    <x v="14"/>
  </r>
  <r>
    <s v="50995"/>
    <s v="MAGNIFYING GLASS JUMBO"/>
    <n v="120"/>
    <n v="0.69"/>
    <n v="82.8"/>
    <n v="144"/>
    <n v="24"/>
    <x v="14"/>
  </r>
  <r>
    <s v="51702"/>
    <s v="CHALK, 15PC BUCKET"/>
    <n v="48"/>
    <n v="0.69"/>
    <n v="33.119999999999997"/>
    <n v="24"/>
    <n v="24"/>
    <x v="14"/>
  </r>
  <r>
    <s v="51987"/>
    <s v="STAPLER+REMOVER+STAPLES"/>
    <n v="274"/>
    <n v="0.69"/>
    <n v="189.05999999999997"/>
    <n v="144"/>
    <n v="24"/>
    <x v="14"/>
  </r>
  <r>
    <s v="50123"/>
    <s v="JUMBO CRAYON 12PC"/>
    <n v="41"/>
    <n v="0.65"/>
    <n v="26.650000000000002"/>
    <n v="72"/>
    <n v="24"/>
    <x v="14"/>
  </r>
  <r>
    <s v="51877"/>
    <s v="GLITTER PENCIL 12PK"/>
    <n v="48"/>
    <n v="0.65"/>
    <n v="31.200000000000003"/>
    <n v="240"/>
    <n v="24"/>
    <x v="14"/>
  </r>
  <r>
    <s v="52542"/>
    <s v="OFFICE STATIONERY SET"/>
    <n v="48"/>
    <n v="0.65"/>
    <n v="31.200000000000003"/>
    <n v="144"/>
    <n v="24"/>
    <x v="14"/>
  </r>
  <r>
    <s v="55124"/>
    <s v="SODA POP 24CT"/>
    <n v="17"/>
    <n v="0.65"/>
    <n v="11.05"/>
    <n v="24"/>
    <n v="24"/>
    <x v="14"/>
  </r>
  <r>
    <s v="51141"/>
    <s v="ARTISTIC PAINT BRUSH 24PC"/>
    <n v="79"/>
    <n v="0.59"/>
    <n v="46.61"/>
    <n v="144"/>
    <n v="24"/>
    <x v="14"/>
  </r>
  <r>
    <s v="52170"/>
    <s v="RULLER 3PC SET, PRINTED"/>
    <n v="20"/>
    <n v="0.59"/>
    <n v="11.799999999999999"/>
    <n v="144"/>
    <n v="24"/>
    <x v="14"/>
  </r>
  <r>
    <s v="52652"/>
    <s v="ERASER SET, 6PC RECTANGUL"/>
    <n v="504"/>
    <n v="0.59"/>
    <n v="297.35999999999996"/>
    <n v="144"/>
    <n v="24"/>
    <x v="14"/>
  </r>
  <r>
    <s v="52653"/>
    <s v="ERASER 8PK, HAPPY FACE"/>
    <n v="720"/>
    <n v="0.59"/>
    <n v="424.79999999999995"/>
    <n v="144"/>
    <n v="24"/>
    <x v="14"/>
  </r>
  <r>
    <s v="52654"/>
    <s v="ERASER 4PK, FRUITS SCENTD"/>
    <n v="288"/>
    <n v="0.59"/>
    <n v="169.92"/>
    <n v="144"/>
    <n v="24"/>
    <x v="14"/>
  </r>
  <r>
    <s v="52656"/>
    <s v="ERASER 2PK, POP UP"/>
    <n v="1176"/>
    <n v="0.59"/>
    <n v="693.83999999999992"/>
    <n v="144"/>
    <n v="24"/>
    <x v="14"/>
  </r>
  <r>
    <s v="52657"/>
    <s v="ERASER 3PK,FLOWER W/PENCI"/>
    <n v="612"/>
    <n v="0.59"/>
    <n v="361.08"/>
    <n v="144"/>
    <n v="24"/>
    <x v="14"/>
  </r>
  <r>
    <s v="52658"/>
    <s v="ERASER 3PK,SPORTS W/PENCI"/>
    <n v="360"/>
    <n v="0.59"/>
    <n v="212.39999999999998"/>
    <n v="144"/>
    <n v="24"/>
    <x v="14"/>
  </r>
  <r>
    <s v="53424"/>
    <s v="STAPLES 5000 PC"/>
    <n v="130"/>
    <n v="0.59"/>
    <n v="76.7"/>
    <n v="72"/>
    <n v="24"/>
    <x v="14"/>
  </r>
  <r>
    <s v="55675"/>
    <s v="CHALK W/ ERASER 12PC WHIT"/>
    <n v="288"/>
    <n v="0.59"/>
    <n v="169.92"/>
    <n v="144"/>
    <n v="24"/>
    <x v="14"/>
  </r>
  <r>
    <s v="51076"/>
    <s v="STAPLE REMOVER 2PK"/>
    <n v="7"/>
    <n v="0.55000000000000004"/>
    <n v="3.8500000000000005"/>
    <n v="144"/>
    <n v="24"/>
    <x v="14"/>
  </r>
  <r>
    <s v="51143"/>
    <s v="ARTISTIC BRUSH 15PK GLITT"/>
    <n v="10"/>
    <n v="0.55000000000000004"/>
    <n v="5.5"/>
    <n v="144"/>
    <n v="36"/>
    <x v="14"/>
  </r>
  <r>
    <s v="51990"/>
    <s v="MEMO STICK NOTE PAD,3X50P"/>
    <n v="720"/>
    <n v="0.55000000000000004"/>
    <n v="396.00000000000006"/>
    <n v="144"/>
    <n v="24"/>
    <x v="14"/>
  </r>
  <r>
    <s v="52262"/>
    <s v="THUMB TACK + CLIPS SET"/>
    <n v="24"/>
    <n v="0.55000000000000004"/>
    <n v="13.200000000000001"/>
    <n v="144"/>
    <n v="24"/>
    <x v="14"/>
  </r>
  <r>
    <s v="52404"/>
    <s v="16PC YELLOW #2 PENCIL,BOX"/>
    <n v="9"/>
    <n v="0.55000000000000004"/>
    <n v="4.95"/>
    <n v="144"/>
    <n v="24"/>
    <x v="14"/>
  </r>
  <r>
    <s v="52864"/>
    <s v="PENCIL SHARPENER 3PK"/>
    <n v="144"/>
    <n v="0.55000000000000004"/>
    <n v="79.2"/>
    <n v="144"/>
    <n v="24"/>
    <x v="14"/>
  </r>
  <r>
    <s v="53463"/>
    <s v="GEL STICKERS"/>
    <n v="912"/>
    <n v="0.55000000000000004"/>
    <n v="501.6"/>
    <n v="288"/>
    <n v="24"/>
    <x v="14"/>
  </r>
  <r>
    <s v="53464"/>
    <s v="GEL STICKERS"/>
    <n v="576"/>
    <n v="0.55000000000000004"/>
    <n v="316.8"/>
    <n v="288"/>
    <n v="24"/>
    <x v="14"/>
  </r>
  <r>
    <s v="52376"/>
    <s v="CHALK 48PC, WHITE"/>
    <n v="29"/>
    <n v="0.53"/>
    <n v="15.370000000000001"/>
    <n v="48"/>
    <n v="24"/>
    <x v="14"/>
  </r>
  <r>
    <s v="52377"/>
    <s v="CHALK 48PC, COLORS"/>
    <n v="20"/>
    <n v="0.53"/>
    <n v="10.600000000000001"/>
    <n v="48"/>
    <n v="24"/>
    <x v="14"/>
  </r>
  <r>
    <s v="53389"/>
    <s v="BOW+ARROW JUMBO SET"/>
    <n v="72"/>
    <n v="0.95"/>
    <n v="68.399999999999991"/>
    <n v="144"/>
    <n v="24"/>
    <x v="15"/>
  </r>
  <r>
    <s v="55072"/>
    <s v="PLUSH TOY,DOG 7.5&quot; ASTD C"/>
    <n v="100"/>
    <n v="0.79"/>
    <n v="79"/>
    <n v="120"/>
    <n v="12"/>
    <x v="15"/>
  </r>
  <r>
    <s v="51849"/>
    <s v="SPARKLING GUN 11&quot;,SILVER"/>
    <n v="75"/>
    <n v="0.75"/>
    <n v="56.25"/>
    <n v="144"/>
    <n v="24"/>
    <x v="15"/>
  </r>
  <r>
    <s v="53196"/>
    <s v="AIR MISSILE SET W/ BOW"/>
    <n v="77"/>
    <n v="0.75"/>
    <n v="57.75"/>
    <n v="192"/>
    <n v="24"/>
    <x v="15"/>
  </r>
  <r>
    <s v="53408"/>
    <s v="3D PUZZLE DINOSSAUR"/>
    <n v="649"/>
    <n v="0.75"/>
    <n v="486.75"/>
    <n v="240"/>
    <n v="24"/>
    <x v="15"/>
  </r>
  <r>
    <s v="53410"/>
    <s v="BEAUTY SET TIARA"/>
    <n v="120"/>
    <n v="0.75"/>
    <n v="90"/>
    <n v="120"/>
    <n v="30"/>
    <x v="15"/>
  </r>
  <r>
    <s v="51873"/>
    <s v="3PK EVA PUZZLE"/>
    <n v="24"/>
    <n v="0.69"/>
    <n v="16.559999999999999"/>
    <n v="144"/>
    <n v="24"/>
    <x v="15"/>
  </r>
  <r>
    <s v="51942"/>
    <s v="AIR PUMP, HEAVY DUTY"/>
    <n v="80"/>
    <n v="0.69"/>
    <n v="55.199999999999996"/>
    <n v="200"/>
    <n v="20"/>
    <x v="15"/>
  </r>
  <r>
    <s v="53180"/>
    <s v="HELMET ARMY CHILDREN"/>
    <n v="622"/>
    <n v="0.69"/>
    <n v="429.17999999999995"/>
    <n v="192"/>
    <n v="24"/>
    <x v="15"/>
  </r>
  <r>
    <s v="53182"/>
    <s v="6PCS SAND BEACH TOYS"/>
    <n v="250"/>
    <n v="0.69"/>
    <n v="172.5"/>
    <n v="120"/>
    <n v="24"/>
    <x v="15"/>
  </r>
  <r>
    <s v="53409"/>
    <s v="BEAUTY SET"/>
    <n v="40"/>
    <n v="0.69"/>
    <n v="27.599999999999998"/>
    <n v="120"/>
    <n v="60"/>
    <x v="15"/>
  </r>
  <r>
    <s v="53313"/>
    <s v="CONSTRUCTION TOY SET"/>
    <n v="24"/>
    <n v="0.65"/>
    <n v="15.600000000000001"/>
    <n v="192"/>
    <n v="24"/>
    <x v="15"/>
  </r>
  <r>
    <s v="53399"/>
    <s v="FIGHTER SKY DIVING 2PK"/>
    <n v="24"/>
    <n v="0.65"/>
    <n v="15.600000000000001"/>
    <n v="216"/>
    <n v="24"/>
    <x v="15"/>
  </r>
  <r>
    <s v="55119"/>
    <s v="SPRING ANIMALS, ASTD"/>
    <n v="500"/>
    <n v="0.65"/>
    <n v="325"/>
    <n v="600"/>
    <n v="36"/>
    <x v="15"/>
  </r>
  <r>
    <s v="51434"/>
    <s v="MAGNET TOY JUMBO"/>
    <n v="35"/>
    <n v="0.63"/>
    <n v="22.05"/>
    <n v="144"/>
    <n v="24"/>
    <x v="15"/>
  </r>
  <r>
    <s v="52494"/>
    <s v="HOLLYWOOD SLATE CLAPBOARD"/>
    <n v="224"/>
    <n v="0.59"/>
    <n v="132.16"/>
    <n v="144"/>
    <n v="24"/>
    <x v="15"/>
  </r>
  <r>
    <s v="53382"/>
    <s v="FISHING SET"/>
    <n v="144"/>
    <n v="0.59"/>
    <n v="84.96"/>
    <n v="144"/>
    <n v="24"/>
    <x v="15"/>
  </r>
  <r>
    <s v="53402"/>
    <s v="KITCHEN SET"/>
    <n v="72"/>
    <n v="0.59"/>
    <n v="42.48"/>
    <n v="240"/>
    <n v="24"/>
    <x v="15"/>
  </r>
  <r>
    <s v="55173"/>
    <s v="PLAYING CARDS 2PK W/BOX"/>
    <n v="45"/>
    <n v="0.59"/>
    <n v="26.549999999999997"/>
    <n v="72"/>
    <n v="24"/>
    <x v="15"/>
  </r>
  <r>
    <s v="55637"/>
    <s v="BAG KIDS EVA FRUIT ASST"/>
    <n v="40"/>
    <n v="0.59"/>
    <n v="23.599999999999998"/>
    <n v="120"/>
    <n v="24"/>
    <x v="15"/>
  </r>
  <r>
    <s v="55720"/>
    <s v="LARGE SWIM RING"/>
    <n v="632"/>
    <n v="0.59"/>
    <n v="372.88"/>
    <n v="500"/>
    <n v="20"/>
    <x v="15"/>
  </r>
  <r>
    <s v="51872"/>
    <s v="MAGNETIC DRAWING BOARD"/>
    <n v="116"/>
    <n v="0.56999999999999995"/>
    <n v="66.11999999999999"/>
    <n v="200"/>
    <n v="50"/>
    <x v="15"/>
  </r>
  <r>
    <s v="53202"/>
    <s v="PING PONG BALL SET 4PC"/>
    <n v="6"/>
    <n v="0.55000000000000004"/>
    <n v="3.3000000000000003"/>
    <n v="288"/>
    <n v="24"/>
    <x v="15"/>
  </r>
  <r>
    <s v="53204"/>
    <s v="BINOCULARS ARMY"/>
    <n v="192"/>
    <n v="0.55000000000000004"/>
    <n v="105.60000000000001"/>
    <n v="192"/>
    <n v="24"/>
    <x v="15"/>
  </r>
  <r>
    <s v="53207"/>
    <s v="BOOMERANG"/>
    <n v="100"/>
    <n v="0.55000000000000004"/>
    <n v="55.000000000000007"/>
    <n v="360"/>
    <n v="24"/>
    <x v="15"/>
  </r>
  <r>
    <s v="53244"/>
    <s v="CEL PHONE GIRL ENGLISH"/>
    <n v="432"/>
    <n v="0.55000000000000004"/>
    <n v="237.60000000000002"/>
    <n v="432"/>
    <n v="24"/>
    <x v="15"/>
  </r>
  <r>
    <s v="53395"/>
    <s v="PISTOL SET W/ BADGE"/>
    <n v="150"/>
    <n v="0.55000000000000004"/>
    <n v="82.5"/>
    <n v="150"/>
    <n v="30"/>
    <x v="15"/>
  </r>
  <r>
    <s v="55060"/>
    <s v="IQ GAME, 7 PK"/>
    <n v="245"/>
    <n v="0.55000000000000004"/>
    <n v="134.75"/>
    <n v="200"/>
    <n v="20"/>
    <x v="15"/>
  </r>
  <r>
    <s v="55701"/>
    <s v="BEAR IN A BOX 4.3&quot;"/>
    <n v="144"/>
    <n v="0.75"/>
    <n v="108"/>
    <n v="144"/>
    <n v="24"/>
    <x v="27"/>
  </r>
  <r>
    <s v="55700"/>
    <s v="ROSE BOX W/ HAND"/>
    <n v="143"/>
    <n v="0.55000000000000004"/>
    <n v="78.650000000000006"/>
    <n v="144"/>
    <n v="24"/>
    <x v="27"/>
  </r>
  <r>
    <s v="55887"/>
    <s v="XMAS CARD 24PC ENGLISH"/>
    <n v="654"/>
    <n v="0.95"/>
    <n v="621.29999999999995"/>
    <n v="48"/>
    <n v="48"/>
    <x v="17"/>
  </r>
  <r>
    <s v="55888"/>
    <s v="XMAS CARD 24PC SPANISH"/>
    <n v="240"/>
    <n v="0.95"/>
    <n v="228"/>
    <n v="48"/>
    <n v="48"/>
    <x v="17"/>
  </r>
  <r>
    <s v="51258"/>
    <s v="XMAS TUBE, CONE/DRUM/BOX"/>
    <n v="2051"/>
    <n v="0.75"/>
    <n v="1538.25"/>
    <n v="144"/>
    <n v="24"/>
    <x v="17"/>
  </r>
  <r>
    <s v="52088"/>
    <s v="SATIN BALL W/COLOR 60 X 6"/>
    <n v="18"/>
    <n v="0.75"/>
    <n v="13.5"/>
    <n v="240"/>
    <n v="24"/>
    <x v="17"/>
  </r>
  <r>
    <s v="53335"/>
    <s v="XMAS ORNAMENT"/>
    <n v="321"/>
    <n v="0.75"/>
    <n v="240.75"/>
    <n v="144"/>
    <n v="24"/>
    <x v="17"/>
  </r>
  <r>
    <s v="52561X"/>
    <s v="XMAS COASTER 2PK DELUXE"/>
    <n v="2688"/>
    <n v="0.75"/>
    <n v="2016"/>
    <n v="48"/>
    <n v="48"/>
    <x v="17"/>
  </r>
  <r>
    <s v="50801"/>
    <s v="XMAS 2PC JUMBO STICK 15&quot;"/>
    <n v="2"/>
    <n v="0.69"/>
    <n v="1.38"/>
    <n v="100"/>
    <n v="25"/>
    <x v="17"/>
  </r>
  <r>
    <s v="50838"/>
    <s v="SHINE BALLS 30MM 12PK"/>
    <n v="4164"/>
    <n v="0.69"/>
    <n v="2873.16"/>
    <n v="288"/>
    <n v="24"/>
    <x v="17"/>
  </r>
  <r>
    <s v="51256"/>
    <s v="XMAS CHAIN W/BOX,BALL"/>
    <n v="24"/>
    <n v="0.69"/>
    <n v="16.559999999999999"/>
    <n v="192"/>
    <n v="24"/>
    <x v="17"/>
  </r>
  <r>
    <s v="52295"/>
    <s v="GIFT BAG, X-JUMBO XMAS"/>
    <n v="228"/>
    <n v="0.69"/>
    <n v="157.32"/>
    <n v="72"/>
    <n v="12"/>
    <x v="17"/>
  </r>
  <r>
    <s v="53108"/>
    <s v="XMAS CONE CANDLE DECORATD"/>
    <n v="36"/>
    <n v="0.69"/>
    <n v="24.839999999999996"/>
    <n v="36"/>
    <n v="36"/>
    <x v="17"/>
  </r>
  <r>
    <s v="53342"/>
    <s v="XMAS ORNAMENT"/>
    <n v="294"/>
    <n v="0.69"/>
    <n v="202.85999999999999"/>
    <n v="144"/>
    <n v="24"/>
    <x v="17"/>
  </r>
  <r>
    <s v="55093"/>
    <s v="XMAS HAT DELUXE"/>
    <n v="288"/>
    <n v="0.69"/>
    <n v="198.71999999999997"/>
    <n v="288"/>
    <n v="24"/>
    <x v="17"/>
  </r>
  <r>
    <s v="55130"/>
    <s v="XMAS GLORY ANGEL,GOLD/GLT"/>
    <n v="425"/>
    <n v="0.69"/>
    <n v="293.25"/>
    <n v="180"/>
    <n v="36"/>
    <x v="17"/>
  </r>
  <r>
    <s v="50841"/>
    <s v="SHINE BALL 50MM 6PK"/>
    <n v="864"/>
    <n v="0.65"/>
    <n v="561.6"/>
    <n v="144"/>
    <n v="24"/>
    <x v="17"/>
  </r>
  <r>
    <s v="50842"/>
    <s v="SHINE BALL 40MM 8PK"/>
    <n v="648"/>
    <n v="0.65"/>
    <n v="421.2"/>
    <n v="192"/>
    <n v="24"/>
    <x v="17"/>
  </r>
  <r>
    <s v="51253"/>
    <s v="GLITTER SANTA/GIFT 3PK BX"/>
    <n v="600"/>
    <n v="0.65"/>
    <n v="390"/>
    <n v="192"/>
    <n v="24"/>
    <x v="17"/>
  </r>
  <r>
    <s v="53330"/>
    <s v="XMAS ORNAMENT 2/S"/>
    <n v="432"/>
    <n v="0.65"/>
    <n v="280.8"/>
    <n v="144"/>
    <n v="24"/>
    <x v="17"/>
  </r>
  <r>
    <s v="53338"/>
    <s v="XMAS ORNAMENT"/>
    <n v="192"/>
    <n v="0.65"/>
    <n v="124.80000000000001"/>
    <n v="144"/>
    <n v="24"/>
    <x v="17"/>
  </r>
  <r>
    <s v="53339"/>
    <s v="XMAS ORNAMENT"/>
    <n v="504"/>
    <n v="0.65"/>
    <n v="327.60000000000002"/>
    <n v="144"/>
    <n v="24"/>
    <x v="17"/>
  </r>
  <r>
    <s v="53341"/>
    <s v="XMAS ORNAMENT"/>
    <n v="48"/>
    <n v="0.65"/>
    <n v="31.200000000000003"/>
    <n v="144"/>
    <n v="24"/>
    <x v="17"/>
  </r>
  <r>
    <s v="53343"/>
    <s v="XMAS ORNAMENT"/>
    <n v="744"/>
    <n v="0.65"/>
    <n v="483.6"/>
    <n v="144"/>
    <n v="24"/>
    <x v="17"/>
  </r>
  <r>
    <s v="53344"/>
    <s v="XMAS ORNAMENT"/>
    <n v="144"/>
    <n v="0.65"/>
    <n v="93.600000000000009"/>
    <n v="144"/>
    <n v="24"/>
    <x v="17"/>
  </r>
  <r>
    <s v="57018"/>
    <s v="XMAS WREATH METAL HANG 11"/>
    <n v="480"/>
    <n v="0.65"/>
    <n v="312"/>
    <n v="144"/>
    <n v="24"/>
    <x v="17"/>
  </r>
  <r>
    <s v="50285"/>
    <s v="XMAS ANGEL VELVET 3PC BOW"/>
    <n v="1565"/>
    <n v="0.63"/>
    <n v="985.95"/>
    <n v="288"/>
    <n v="24"/>
    <x v="17"/>
  </r>
  <r>
    <s v="50854"/>
    <s v="XMAS DECOR 4ASTD"/>
    <n v="452"/>
    <n v="0.63"/>
    <n v="284.76"/>
    <n v="288"/>
    <n v="24"/>
    <x v="17"/>
  </r>
  <r>
    <s v="51265"/>
    <s v="XMAS CONE 12PC, GOLD/SILV"/>
    <n v="1758"/>
    <n v="0.63"/>
    <n v="1107.54"/>
    <n v="72"/>
    <n v="24"/>
    <x v="17"/>
  </r>
  <r>
    <s v="51640"/>
    <s v="XMAS SOCK 24&quot; W/DECO DELX"/>
    <n v="31"/>
    <n v="0.63"/>
    <n v="19.53"/>
    <n v="144"/>
    <n v="24"/>
    <x v="17"/>
  </r>
  <r>
    <s v="016955"/>
    <s v="XMAS BALLS ASTD"/>
    <n v="150"/>
    <n v="0.59"/>
    <n v="88.5"/>
    <n v="100"/>
    <n v="25"/>
    <x v="17"/>
  </r>
  <r>
    <s v="50275"/>
    <s v="XMAS DECOR.2PC TRUMPET"/>
    <n v="288"/>
    <n v="0.59"/>
    <n v="169.92"/>
    <n v="288"/>
    <n v="24"/>
    <x v="17"/>
  </r>
  <r>
    <s v="50284"/>
    <s v="XMAS DECOR. 2PC CANDLES"/>
    <n v="24"/>
    <n v="0.59"/>
    <n v="14.16"/>
    <n v="240"/>
    <n v="24"/>
    <x v="17"/>
  </r>
  <r>
    <s v="50289"/>
    <s v="XMAS STOP SIGN 4 ASTD"/>
    <n v="5491"/>
    <n v="0.59"/>
    <n v="3239.69"/>
    <n v="144"/>
    <n v="48"/>
    <x v="17"/>
  </r>
  <r>
    <s v="50312"/>
    <s v="XMAS GLITTER SANTA 3PK"/>
    <n v="3264"/>
    <n v="0.59"/>
    <n v="1925.76"/>
    <n v="192"/>
    <n v="48"/>
    <x v="17"/>
  </r>
  <r>
    <s v="50797"/>
    <s v="XMAS DECOR 6PK DRUMS"/>
    <n v="2664"/>
    <n v="0.59"/>
    <n v="1571.76"/>
    <n v="144"/>
    <n v="24"/>
    <x v="17"/>
  </r>
  <r>
    <s v="50802"/>
    <s v="XMAS DECOR GIFT/BEAR 5PC"/>
    <n v="3131"/>
    <n v="0.59"/>
    <n v="1847.29"/>
    <n v="288"/>
    <n v="24"/>
    <x v="17"/>
  </r>
  <r>
    <s v="50840"/>
    <s v="SHINE BALL 60MM 4PK"/>
    <n v="250"/>
    <n v="0.59"/>
    <n v="147.5"/>
    <n v="96"/>
    <n v="24"/>
    <x v="17"/>
  </r>
  <r>
    <s v="50847"/>
    <s v="SANTA HEAD HANGING"/>
    <n v="2064"/>
    <n v="0.59"/>
    <n v="1217.76"/>
    <n v="288"/>
    <n v="24"/>
    <x v="17"/>
  </r>
  <r>
    <s v="50921"/>
    <s v="ANGEL 8&quot; W/GLITTER 2ASTD"/>
    <n v="73"/>
    <n v="0.59"/>
    <n v="43.07"/>
    <n v="144"/>
    <n v="36"/>
    <x v="17"/>
  </r>
  <r>
    <s v="51257"/>
    <s v="GIFT BOX/DRUMS 12PC"/>
    <n v="6956"/>
    <n v="0.59"/>
    <n v="4104.04"/>
    <n v="288"/>
    <n v="24"/>
    <x v="17"/>
  </r>
  <r>
    <s v="51271"/>
    <s v="XMAS BOX 9PC,DRUM/GIFT"/>
    <n v="3654"/>
    <n v="0.59"/>
    <n v="2155.8599999999997"/>
    <n v="144"/>
    <n v="24"/>
    <x v="17"/>
  </r>
  <r>
    <s v="51282"/>
    <s v="XMAS TREE TOP W/ GLITTER"/>
    <n v="30"/>
    <n v="0.59"/>
    <n v="17.7"/>
    <n v="288"/>
    <n v="24"/>
    <x v="17"/>
  </r>
  <r>
    <s v="51283"/>
    <s v="XMAS RATTAN DECOR 3 ASTD"/>
    <n v="1345"/>
    <n v="0.59"/>
    <n v="793.55"/>
    <n v="288"/>
    <n v="24"/>
    <x v="17"/>
  </r>
  <r>
    <s v="51310"/>
    <s v="XMAS SANTA BOW DELUXE"/>
    <n v="3122"/>
    <n v="0.59"/>
    <n v="1841.9799999999998"/>
    <n v="288"/>
    <n v="24"/>
    <x v="17"/>
  </r>
  <r>
    <s v="51650"/>
    <s v="XMAS, ANGEL,BELL,TREE"/>
    <n v="24"/>
    <n v="0.59"/>
    <n v="14.16"/>
    <n v="288"/>
    <n v="24"/>
    <x v="17"/>
  </r>
  <r>
    <s v="51651"/>
    <s v="XMAS CANDLE HOLDER"/>
    <n v="46"/>
    <n v="0.59"/>
    <n v="27.139999999999997"/>
    <n v="144"/>
    <n v="24"/>
    <x v="17"/>
  </r>
  <r>
    <s v="51654"/>
    <s v="XMAS 3PC BOW DELUXE"/>
    <n v="233"/>
    <n v="0.59"/>
    <n v="137.47"/>
    <n v="288"/>
    <n v="24"/>
    <x v="17"/>
  </r>
  <r>
    <s v="52084"/>
    <s v="SATIN BALL 45MM X 12"/>
    <n v="6"/>
    <n v="0.59"/>
    <n v="3.54"/>
    <n v="240"/>
    <n v="12"/>
    <x v="17"/>
  </r>
  <r>
    <s v="52274"/>
    <s v="XMAS NIGHT LIGHT"/>
    <n v="96"/>
    <n v="0.59"/>
    <n v="56.64"/>
    <n v="144"/>
    <n v="24"/>
    <x v="17"/>
  </r>
  <r>
    <s v="53331"/>
    <s v="XMAS ORNAMENT 6CM 2/S"/>
    <n v="288"/>
    <n v="0.59"/>
    <n v="169.92"/>
    <n v="144"/>
    <n v="24"/>
    <x v="17"/>
  </r>
  <r>
    <s v="53600"/>
    <s v="KITCHEN TOWEL,XMAS DESIGN"/>
    <n v="240"/>
    <n v="0.59"/>
    <n v="141.6"/>
    <n v="120"/>
    <n v="12"/>
    <x v="17"/>
  </r>
  <r>
    <s v="82370"/>
    <s v="XMAS TREE ORN BLACK ANGEL"/>
    <n v="12"/>
    <n v="0.59"/>
    <n v="7.08"/>
    <n v="48"/>
    <n v="12"/>
    <x v="17"/>
  </r>
  <r>
    <s v="88173"/>
    <s v="BLACK SANTA W/GLOBE"/>
    <n v="522"/>
    <n v="0.59"/>
    <n v="307.97999999999996"/>
    <n v="12"/>
    <n v="12"/>
    <x v="17"/>
  </r>
  <r>
    <s v="50276"/>
    <s v="XMAS DECOR. 6PC ASTD COLO"/>
    <n v="216"/>
    <n v="0.57999999999999996"/>
    <n v="125.27999999999999"/>
    <n v="288"/>
    <n v="24"/>
    <x v="17"/>
  </r>
  <r>
    <s v="51263"/>
    <s v="CONE/DRUM/GIFT, 9PK"/>
    <n v="2796"/>
    <n v="0.56000000000000005"/>
    <n v="1565.7600000000002"/>
    <n v="192"/>
    <n v="24"/>
    <x v="17"/>
  </r>
  <r>
    <s v="50267"/>
    <s v="XMAS HANGING 3BELL/4 ASTD"/>
    <n v="456"/>
    <n v="0.55000000000000004"/>
    <n v="250.8"/>
    <n v="288"/>
    <n v="24"/>
    <x v="17"/>
  </r>
  <r>
    <s v="50852"/>
    <s v="XMAS BASKET W/DECOR"/>
    <n v="3030"/>
    <n v="0.55000000000000004"/>
    <n v="1666.5000000000002"/>
    <n v="288"/>
    <n v="24"/>
    <x v="17"/>
  </r>
  <r>
    <s v="50925"/>
    <s v="XMAS DECOR SANTA 2PK PVC"/>
    <n v="563"/>
    <n v="0.55000000000000004"/>
    <n v="309.65000000000003"/>
    <n v="144"/>
    <n v="36"/>
    <x v="17"/>
  </r>
  <r>
    <s v="51267"/>
    <s v="XMAS BOW 12PK, GOLD CLOTH"/>
    <n v="288"/>
    <n v="0.55000000000000004"/>
    <n v="158.4"/>
    <n v="288"/>
    <n v="24"/>
    <x v="17"/>
  </r>
  <r>
    <s v="51641"/>
    <s v="XMAS SOCK 20&quot; W/DECO DLX"/>
    <n v="2328"/>
    <n v="0.55000000000000004"/>
    <n v="1280.4000000000001"/>
    <n v="144"/>
    <n v="24"/>
    <x v="17"/>
  </r>
  <r>
    <s v="51655"/>
    <s v="XMAS, SKY ORNAMENTS 3PK"/>
    <n v="861"/>
    <n v="0.55000000000000004"/>
    <n v="473.55"/>
    <n v="288"/>
    <n v="24"/>
    <x v="17"/>
  </r>
  <r>
    <s v="53340"/>
    <s v="XMAS ORNAMENT"/>
    <n v="288"/>
    <n v="0.55000000000000004"/>
    <n v="158.4"/>
    <n v="144"/>
    <n v="24"/>
    <x v="17"/>
  </r>
  <r>
    <s v="50929"/>
    <s v="XMAS 4&quot; BALL W/DECORATION"/>
    <n v="1584"/>
    <n v="0.53"/>
    <n v="839.5200000000001"/>
    <n v="144"/>
    <n v="36"/>
    <x v="17"/>
  </r>
  <r>
    <s v="51281"/>
    <s v="XMAS BALL 2PK, DECORATED"/>
    <n v="558"/>
    <n v="0.53"/>
    <n v="295.74"/>
    <n v="192"/>
    <n v="24"/>
    <x v="17"/>
  </r>
  <r>
    <s v="51291"/>
    <s v="XMAS GIFT W/DECORATION"/>
    <n v="3117"/>
    <n v="0.53"/>
    <n v="1652.01"/>
    <n v="288"/>
    <n v="24"/>
    <x v="17"/>
  </r>
  <r>
    <s v="50843"/>
    <s v="SATIN BALL W/DECO 50MM2PC"/>
    <n v="3440"/>
    <n v="0.52"/>
    <n v="1788.8"/>
    <n v="288"/>
    <n v="24"/>
    <x v="17"/>
  </r>
  <r>
    <s v="50851"/>
    <s v="XMAS BOW 7PK ASTD W/GOLD"/>
    <n v="10226"/>
    <n v="0.52"/>
    <n v="5317.52"/>
    <n v="288"/>
    <n v="24"/>
    <x v="17"/>
  </r>
  <r>
    <s v="51286"/>
    <s v="XMAS DECOR 12PC IN BOX"/>
    <n v="3918"/>
    <n v="0.52"/>
    <n v="2037.3600000000001"/>
    <n v="288"/>
    <n v="24"/>
    <x v="17"/>
  </r>
  <r>
    <m/>
    <m/>
    <m/>
    <m/>
    <m/>
    <m/>
    <m/>
    <x v="18"/>
  </r>
  <r>
    <m/>
    <m/>
    <m/>
    <m/>
    <m/>
    <m/>
    <m/>
    <x v="18"/>
  </r>
  <r>
    <s v="52910"/>
    <s v="SYPHON PUMP"/>
    <n v="28"/>
    <n v="0.49"/>
    <n v="13.719999999999999"/>
    <n v="144"/>
    <n v="24"/>
    <x v="0"/>
  </r>
  <r>
    <s v="57013"/>
    <s v="AUTO BRUSH"/>
    <n v="1152"/>
    <n v="0.49"/>
    <n v="564.48"/>
    <n v="144"/>
    <n v="24"/>
    <x v="0"/>
  </r>
  <r>
    <s v="52911"/>
    <s v="HANDLE W/10PC AUTO FUSE"/>
    <n v="144"/>
    <n v="0.45"/>
    <n v="64.8"/>
    <n v="144"/>
    <n v="24"/>
    <x v="0"/>
  </r>
  <r>
    <s v="53124"/>
    <s v="LOCK OUT TOLL"/>
    <n v="96"/>
    <n v="0.45"/>
    <n v="43.2"/>
    <n v="144"/>
    <n v="24"/>
    <x v="0"/>
  </r>
  <r>
    <s v="52222"/>
    <s v="AUTO DOOR GUARDS"/>
    <n v="1604"/>
    <n v="0.43"/>
    <n v="689.72"/>
    <n v="144"/>
    <n v="24"/>
    <x v="0"/>
  </r>
  <r>
    <s v="51010"/>
    <s v="WATER TUMBLER W/HANDLE"/>
    <n v="864"/>
    <n v="0.49"/>
    <n v="423.36"/>
    <n v="36"/>
    <n v="36"/>
    <x v="1"/>
  </r>
  <r>
    <s v="52517"/>
    <s v="OUTLET SAFETY CAPS 18PK"/>
    <n v="72"/>
    <n v="0.45"/>
    <n v="32.4"/>
    <n v="288"/>
    <n v="24"/>
    <x v="1"/>
  </r>
  <r>
    <s v="55303"/>
    <s v="WOODEN BIRTH SIGN HANGING"/>
    <n v="40"/>
    <n v="0.45"/>
    <n v="18"/>
    <n v="2400"/>
    <n v="24"/>
    <x v="1"/>
  </r>
  <r>
    <s v="53145"/>
    <s v="BABY ON BOARD DISPLAY"/>
    <n v="792"/>
    <n v="0.39"/>
    <n v="308.88"/>
    <n v="192"/>
    <n v="24"/>
    <x v="1"/>
  </r>
  <r>
    <s v="55198"/>
    <s v="FACE CLOTH"/>
    <n v="91"/>
    <n v="0.49"/>
    <n v="44.589999999999996"/>
    <n v="400"/>
    <n v="12"/>
    <x v="2"/>
  </r>
  <r>
    <s v="55929"/>
    <s v="8PC SHOWER CAP"/>
    <n v="120"/>
    <n v="0.49"/>
    <n v="58.8"/>
    <n v="300"/>
    <n v="30"/>
    <x v="2"/>
  </r>
  <r>
    <s v="50014"/>
    <s v="SHELL SHAPE SOAP HOLDER"/>
    <n v="72"/>
    <n v="0.39"/>
    <n v="28.080000000000002"/>
    <n v="144"/>
    <n v="24"/>
    <x v="2"/>
  </r>
  <r>
    <s v="001"/>
    <s v="SOAP DISH"/>
    <n v="4147"/>
    <n v="0.25"/>
    <n v="1036.75"/>
    <n v="144"/>
    <n v="24"/>
    <x v="2"/>
  </r>
  <r>
    <s v="00272"/>
    <s v="3PC NIPPLES COVER"/>
    <n v="22"/>
    <n v="0.25"/>
    <n v="5.5"/>
    <n v="72"/>
    <n v="72"/>
    <x v="19"/>
  </r>
  <r>
    <s v="50521"/>
    <s v="CANDLE, CONE 6&quot;"/>
    <n v="30"/>
    <n v="0.49"/>
    <n v="14.7"/>
    <n v="36"/>
    <n v="36"/>
    <x v="3"/>
  </r>
  <r>
    <s v="50743"/>
    <s v="INCENSE 60PCS STICKS"/>
    <n v="72"/>
    <n v="0.49"/>
    <n v="35.28"/>
    <n v="72"/>
    <n v="12"/>
    <x v="3"/>
  </r>
  <r>
    <s v="52401"/>
    <s v="SEWING KIT"/>
    <n v="288"/>
    <n v="0.49"/>
    <n v="141.12"/>
    <n v="144"/>
    <n v="24"/>
    <x v="20"/>
  </r>
  <r>
    <s v="55181"/>
    <s v="STRAIGHT PINS SET 2P"/>
    <n v="144"/>
    <n v="0.39"/>
    <n v="56.160000000000004"/>
    <n v="360"/>
    <n v="12"/>
    <x v="20"/>
  </r>
  <r>
    <s v="50733"/>
    <s v="GLS BOTTLE &quot;S&quot; DECO 5.5&quot;"/>
    <n v="20"/>
    <n v="0.49"/>
    <n v="9.8000000000000007"/>
    <n v="72"/>
    <n v="36"/>
    <x v="4"/>
  </r>
  <r>
    <s v="55204"/>
    <s v="GLASS BALL BLUE W/ PATTER"/>
    <n v="768"/>
    <n v="0.49"/>
    <n v="376.32"/>
    <n v="48"/>
    <n v="48"/>
    <x v="4"/>
  </r>
  <r>
    <s v="55295"/>
    <s v="CHINESE &quot;FENG SHUI&quot; DECO"/>
    <n v="97"/>
    <n v="0.49"/>
    <n v="47.53"/>
    <n v="1000"/>
    <n v="50"/>
    <x v="4"/>
  </r>
  <r>
    <s v="55665"/>
    <s v="TRAY WOODEN FLOWER 5.9&quot;"/>
    <n v="46"/>
    <n v="0.49"/>
    <n v="22.54"/>
    <n v="216"/>
    <n v="12"/>
    <x v="4"/>
  </r>
  <r>
    <s v="51035"/>
    <s v="GLASS CANDY 4PK"/>
    <n v="11600"/>
    <n v="0.45"/>
    <n v="5220"/>
    <n v="72"/>
    <n v="24"/>
    <x v="4"/>
  </r>
  <r>
    <s v="55286"/>
    <s v="CHINESE &quot;FENG SHUI&quot; DECO"/>
    <n v="14"/>
    <n v="0.45"/>
    <n v="6.3"/>
    <n v="1000"/>
    <n v="50"/>
    <x v="4"/>
  </r>
  <r>
    <s v="55287"/>
    <s v="CHINESE &quot;FENG SHUI&quot; DECO"/>
    <n v="620"/>
    <n v="0.45"/>
    <n v="279"/>
    <n v="1000"/>
    <n v="50"/>
    <x v="4"/>
  </r>
  <r>
    <s v="55288"/>
    <s v="CHINESE &quot;FENG SHUI&quot; DECO"/>
    <n v="14"/>
    <n v="0.45"/>
    <n v="6.3"/>
    <n v="1000"/>
    <n v="50"/>
    <x v="4"/>
  </r>
  <r>
    <s v="55290"/>
    <s v="CHINESE &quot;FENG SHUI&quot; DECO"/>
    <n v="152"/>
    <n v="0.45"/>
    <n v="68.400000000000006"/>
    <n v="1000"/>
    <n v="50"/>
    <x v="4"/>
  </r>
  <r>
    <s v="55291"/>
    <s v="CHINESE &quot;FENG SHUI&quot; DECO"/>
    <n v="12"/>
    <n v="0.45"/>
    <n v="5.4"/>
    <n v="1000"/>
    <n v="50"/>
    <x v="4"/>
  </r>
  <r>
    <s v="55292"/>
    <s v="CHINESE &quot;FENG SHUI&quot; DECO"/>
    <n v="27"/>
    <n v="0.45"/>
    <n v="12.15"/>
    <n v="1000"/>
    <n v="50"/>
    <x v="4"/>
  </r>
  <r>
    <s v="55656"/>
    <s v="TIMER W/ SAND"/>
    <n v="3060"/>
    <n v="0.45"/>
    <n v="1377"/>
    <n v="360"/>
    <n v="12"/>
    <x v="4"/>
  </r>
  <r>
    <s v="55667"/>
    <s v="TRAY WOODEN LEAF SHAPE"/>
    <n v="360"/>
    <n v="0.45"/>
    <n v="162"/>
    <n v="360"/>
    <n v="36"/>
    <x v="4"/>
  </r>
  <r>
    <s v="50537"/>
    <s v="GLS.BOTTLE,9.2&quot;ROUND PAST"/>
    <n v="25"/>
    <n v="0.42"/>
    <n v="10.5"/>
    <n v="36"/>
    <n v="36"/>
    <x v="4"/>
  </r>
  <r>
    <s v="50712"/>
    <s v="GLS BOTTLE 7.2&quot; DECO"/>
    <n v="192"/>
    <n v="0.39"/>
    <n v="74.88"/>
    <n v="24"/>
    <n v="24"/>
    <x v="4"/>
  </r>
  <r>
    <s v="50716"/>
    <s v="GLS BOTTLE 7.2&quot; DECO"/>
    <n v="42"/>
    <n v="0.39"/>
    <n v="16.38"/>
    <n v="24"/>
    <n v="24"/>
    <x v="4"/>
  </r>
  <r>
    <s v="50728"/>
    <s v="GLS HEART DECO W/CORK"/>
    <n v="24"/>
    <n v="0.39"/>
    <n v="9.36"/>
    <n v="48"/>
    <n v="48"/>
    <x v="4"/>
  </r>
  <r>
    <s v="55281"/>
    <s v="CHINESE &quot;FENG SHUI&quot; DECO"/>
    <n v="114"/>
    <n v="0.39"/>
    <n v="44.46"/>
    <n v="1000"/>
    <n v="50"/>
    <x v="4"/>
  </r>
  <r>
    <s v="55282"/>
    <s v="CHINESE &quot;FENG SHUI&quot; DECO"/>
    <n v="24"/>
    <n v="0.39"/>
    <n v="9.36"/>
    <n v="1000"/>
    <n v="50"/>
    <x v="4"/>
  </r>
  <r>
    <s v="55283"/>
    <s v="CHINESE &quot;FENG SHUI&quot; DECO"/>
    <n v="28"/>
    <n v="0.39"/>
    <n v="10.92"/>
    <n v="1000"/>
    <n v="50"/>
    <x v="4"/>
  </r>
  <r>
    <s v="55284"/>
    <s v="CHINESE &quot;FENG SHUI&quot; DECO"/>
    <n v="30"/>
    <n v="0.39"/>
    <n v="11.700000000000001"/>
    <n v="1000"/>
    <n v="50"/>
    <x v="4"/>
  </r>
  <r>
    <s v="55285"/>
    <s v="CHINESE &quot;FENG SHUI&quot; DECO"/>
    <n v="13"/>
    <n v="0.39"/>
    <n v="5.07"/>
    <n v="1000"/>
    <n v="50"/>
    <x v="4"/>
  </r>
  <r>
    <s v="50729"/>
    <s v="GLS HEART FROSTED SML"/>
    <n v="39"/>
    <n v="0.35"/>
    <n v="13.649999999999999"/>
    <n v="48"/>
    <n v="48"/>
    <x v="4"/>
  </r>
  <r>
    <s v="55275"/>
    <s v="CHINESE &quot;FENG SHUI&quot; DECO"/>
    <n v="10"/>
    <n v="0.28999999999999998"/>
    <n v="2.9"/>
    <n v="1000"/>
    <n v="50"/>
    <x v="4"/>
  </r>
  <r>
    <s v="55276"/>
    <s v="CHINESE &quot;FENG SHUI&quot; DECO"/>
    <n v="25"/>
    <n v="0.28999999999999998"/>
    <n v="7.2499999999999991"/>
    <n v="1000"/>
    <n v="50"/>
    <x v="4"/>
  </r>
  <r>
    <s v="55277"/>
    <s v="CHINESE &quot;FENG SHUI&quot; DECO"/>
    <n v="45"/>
    <n v="0.28999999999999998"/>
    <n v="13.049999999999999"/>
    <n v="1000"/>
    <n v="50"/>
    <x v="4"/>
  </r>
  <r>
    <s v="55278"/>
    <s v="CHINESE &quot;FENG SHUI&quot; DECO"/>
    <n v="40"/>
    <n v="0.28999999999999998"/>
    <n v="11.6"/>
    <n v="1000"/>
    <n v="50"/>
    <x v="4"/>
  </r>
  <r>
    <s v="55279"/>
    <s v="CHINESE &quot;FENG SHUI&quot; DECO"/>
    <n v="61"/>
    <n v="0.28999999999999998"/>
    <n v="17.689999999999998"/>
    <n v="1000"/>
    <n v="50"/>
    <x v="4"/>
  </r>
  <r>
    <s v="55299"/>
    <s v="CHINESE &quot;FENG SHUI&quot; DECO"/>
    <n v="75"/>
    <n v="0.19"/>
    <n v="14.25"/>
    <n v="1000"/>
    <n v="50"/>
    <x v="4"/>
  </r>
  <r>
    <s v="55301"/>
    <s v="CHINESE &quot;FENG SHUI&quot; DECO"/>
    <n v="45"/>
    <n v="0.19"/>
    <n v="8.5500000000000007"/>
    <n v="1000"/>
    <n v="50"/>
    <x v="4"/>
  </r>
  <r>
    <s v="52198"/>
    <s v="NIGHT LIGHT BULBS,CLEAR 4"/>
    <n v="144"/>
    <n v="0.49"/>
    <n v="70.56"/>
    <n v="144"/>
    <n v="24"/>
    <x v="5"/>
  </r>
  <r>
    <s v="52212"/>
    <s v="ELETRICAL ADAPTOR 2PK"/>
    <n v="48"/>
    <n v="0.49"/>
    <n v="23.52"/>
    <n v="144"/>
    <n v="24"/>
    <x v="5"/>
  </r>
  <r>
    <s v="52379"/>
    <s v="FLASHLIGHT BULB 10PK"/>
    <n v="164"/>
    <n v="0.49"/>
    <n v="80.36"/>
    <n v="144"/>
    <n v="24"/>
    <x v="5"/>
  </r>
  <r>
    <s v="52218"/>
    <s v="WALL JACK PLATE, DOUBLE"/>
    <n v="408"/>
    <n v="0.45"/>
    <n v="183.6"/>
    <n v="144"/>
    <n v="24"/>
    <x v="5"/>
  </r>
  <r>
    <s v="53088"/>
    <s v="FLASHLIGHT 2D"/>
    <n v="136"/>
    <n v="0.45"/>
    <n v="61.2"/>
    <n v="144"/>
    <n v="48"/>
    <x v="5"/>
  </r>
  <r>
    <s v="52393"/>
    <s v="PUSH-ON TRANFORMER"/>
    <n v="178"/>
    <n v="0.39"/>
    <n v="69.42"/>
    <n v="144"/>
    <n v="24"/>
    <x v="5"/>
  </r>
  <r>
    <s v="53120"/>
    <s v="BULBS, 2PC AUTO BULBS"/>
    <n v="768"/>
    <n v="0.39"/>
    <n v="299.52"/>
    <n v="144"/>
    <n v="24"/>
    <x v="5"/>
  </r>
  <r>
    <s v="52975"/>
    <s v="FLORIDA FISH W/WHEEL 3.5&quot;"/>
    <n v="3"/>
    <n v="0.49"/>
    <n v="1.47"/>
    <n v="96"/>
    <n v="24"/>
    <x v="6"/>
  </r>
  <r>
    <s v="53439"/>
    <s v="FLORIDA MAGNET SURFBOARD"/>
    <n v="1440"/>
    <n v="0.49"/>
    <n v="705.6"/>
    <n v="288"/>
    <n v="24"/>
    <x v="6"/>
  </r>
  <r>
    <s v="53441"/>
    <s v="FLORIDA STAMP MAGNET ASTD"/>
    <n v="1392"/>
    <n v="0.49"/>
    <n v="682.08"/>
    <n v="288"/>
    <n v="24"/>
    <x v="6"/>
  </r>
  <r>
    <s v="53443"/>
    <s v="FLORIDA SHELL MAGNET ASTD"/>
    <n v="1152"/>
    <n v="0.49"/>
    <n v="564.48"/>
    <n v="288"/>
    <n v="24"/>
    <x v="6"/>
  </r>
  <r>
    <s v="53445"/>
    <s v="FLORIDA SHELL MAGNET ASTD"/>
    <n v="1501"/>
    <n v="0.49"/>
    <n v="735.49"/>
    <n v="288"/>
    <n v="24"/>
    <x v="6"/>
  </r>
  <r>
    <s v="53634"/>
    <s v="FLA 2 DOLPHIN W/LIGHTHOUS"/>
    <n v="528"/>
    <n v="0.49"/>
    <n v="258.71999999999997"/>
    <n v="192"/>
    <n v="12"/>
    <x v="6"/>
  </r>
  <r>
    <s v="53635"/>
    <s v="FLA SINGLE DOLPHIN SHINY"/>
    <n v="384"/>
    <n v="0.49"/>
    <n v="188.16"/>
    <n v="120"/>
    <n v="12"/>
    <x v="6"/>
  </r>
  <r>
    <s v="40020"/>
    <s v="ROUND FLOWER POT"/>
    <n v="1"/>
    <n v="0.37"/>
    <n v="0.37"/>
    <n v="54"/>
    <n v="54"/>
    <x v="6"/>
  </r>
  <r>
    <s v="1195"/>
    <s v="SUNFLOWER 26&quot; X 8&quot; SINGLE"/>
    <n v="19210"/>
    <n v="0.28999999999999998"/>
    <n v="5570.9"/>
    <n v="600"/>
    <n v="30"/>
    <x v="7"/>
  </r>
  <r>
    <s v="09669"/>
    <s v="LILY 21 BUSH W/WATER,ASTD"/>
    <n v="48"/>
    <n v="0.28999999999999998"/>
    <n v="13.919999999999998"/>
    <n v="24"/>
    <n v="24"/>
    <x v="7"/>
  </r>
  <r>
    <s v="44151"/>
    <s v="PRIMEROSE BUSH, ASTD"/>
    <n v="24"/>
    <n v="0.28999999999999998"/>
    <n v="6.9599999999999991"/>
    <n v="24"/>
    <n v="24"/>
    <x v="7"/>
  </r>
  <r>
    <s v="51464"/>
    <s v="POLY FIGURA,MARY W/CHILD"/>
    <n v="112"/>
    <n v="0.49"/>
    <n v="54.879999999999995"/>
    <n v="144"/>
    <n v="12"/>
    <x v="8"/>
  </r>
  <r>
    <s v="52433"/>
    <s v="SHOPPING BAG, 16X14X8&quot;"/>
    <n v="63"/>
    <n v="0.49"/>
    <n v="30.87"/>
    <n v="120"/>
    <n v="12"/>
    <x v="8"/>
  </r>
  <r>
    <s v="52689"/>
    <s v="HAT#33 GIRLS"/>
    <n v="96"/>
    <n v="0.49"/>
    <n v="47.04"/>
    <n v="96"/>
    <n v="24"/>
    <x v="8"/>
  </r>
  <r>
    <s v="55603"/>
    <s v="KEYCHAIN GLOBE"/>
    <n v="200"/>
    <n v="0.49"/>
    <n v="98"/>
    <n v="576"/>
    <n v="12"/>
    <x v="8"/>
  </r>
  <r>
    <s v="55645"/>
    <s v="ALARM CLOCK SUNFLOWER"/>
    <n v="20"/>
    <n v="0.49"/>
    <n v="9.8000000000000007"/>
    <n v="200"/>
    <n v="20"/>
    <x v="8"/>
  </r>
  <r>
    <s v="50308A"/>
    <s v="PLASTIC SHOE"/>
    <n v="288"/>
    <n v="0.49"/>
    <n v="141.12"/>
    <n v="24"/>
    <n v="24"/>
    <x v="8"/>
  </r>
  <r>
    <s v="50317"/>
    <s v="EMERGENCY PONCHO"/>
    <n v="200"/>
    <n v="0.39"/>
    <n v="78"/>
    <n v="200"/>
    <n v="50"/>
    <x v="8"/>
  </r>
  <r>
    <s v="51844"/>
    <s v="BAMBOO MASSAGER W/2 ROLLE"/>
    <n v="144"/>
    <n v="0.39"/>
    <n v="56.160000000000004"/>
    <n v="144"/>
    <n v="24"/>
    <x v="8"/>
  </r>
  <r>
    <s v="55033"/>
    <s v="BACKSCRATCHER W/MASSAGER"/>
    <n v="1152"/>
    <n v="0.39"/>
    <n v="449.28000000000003"/>
    <n v="192"/>
    <n v="24"/>
    <x v="8"/>
  </r>
  <r>
    <s v="70005A"/>
    <s v="NECK TIE"/>
    <n v="5770"/>
    <n v="0.35"/>
    <n v="2019.4999999999998"/>
    <n v="200"/>
    <n v="20"/>
    <x v="8"/>
  </r>
  <r>
    <s v="55342"/>
    <s v="SALT+PEPPER SET FRUIT"/>
    <n v="293"/>
    <n v="0.49"/>
    <n v="143.57"/>
    <n v="144"/>
    <n v="12"/>
    <x v="9"/>
  </r>
  <r>
    <s v="51944"/>
    <s v="DU-RAG"/>
    <n v="20"/>
    <n v="0.49"/>
    <n v="9.8000000000000007"/>
    <n v="600"/>
    <n v="12"/>
    <x v="10"/>
  </r>
  <r>
    <s v="55196"/>
    <s v="WOODEN COMB, 6 ASTD"/>
    <n v="156"/>
    <n v="0.49"/>
    <n v="76.44"/>
    <n v="360"/>
    <n v="24"/>
    <x v="10"/>
  </r>
  <r>
    <s v="51949"/>
    <s v="HAIR CLIP 12PK, BROWN/BLK"/>
    <n v="1200"/>
    <n v="0.45"/>
    <n v="540"/>
    <n v="1200"/>
    <n v="24"/>
    <x v="10"/>
  </r>
  <r>
    <s v="51947"/>
    <s v="HAIR CLIP 12PK, KIDS SIZE"/>
    <n v="96"/>
    <n v="0.39"/>
    <n v="37.44"/>
    <n v="1800"/>
    <n v="24"/>
    <x v="10"/>
  </r>
  <r>
    <s v="55190"/>
    <s v="COMB, WOODEN"/>
    <n v="288"/>
    <n v="0.39"/>
    <n v="112.32000000000001"/>
    <n v="288"/>
    <n v="24"/>
    <x v="10"/>
  </r>
  <r>
    <s v="51578"/>
    <s v="HALLOWEEN EARS, 2PK"/>
    <n v="1152"/>
    <n v="0.49"/>
    <n v="564.48"/>
    <n v="288"/>
    <n v="24"/>
    <x v="21"/>
  </r>
  <r>
    <s v="51579"/>
    <s v="HALLOWEEN FINGERNAIL 10PK"/>
    <n v="5760"/>
    <n v="0.49"/>
    <n v="2822.4"/>
    <n v="288"/>
    <n v="24"/>
    <x v="21"/>
  </r>
  <r>
    <s v="52731"/>
    <s v="SKULL DECORATION 10&quot;"/>
    <n v="180"/>
    <n v="0.49"/>
    <n v="88.2"/>
    <n v="144"/>
    <n v="24"/>
    <x v="21"/>
  </r>
  <r>
    <s v="52732"/>
    <s v="10&quot; HALLOWEEN LANTERN"/>
    <n v="432"/>
    <n v="0.49"/>
    <n v="211.68"/>
    <n v="144"/>
    <n v="24"/>
    <x v="21"/>
  </r>
  <r>
    <s v="55066"/>
    <s v="JELLY MONSTERS, STICKY"/>
    <n v="100"/>
    <n v="0.39"/>
    <n v="39"/>
    <n v="720"/>
    <n v="24"/>
    <x v="21"/>
  </r>
  <r>
    <s v="50869"/>
    <s v="GLOW'N DARK VAMPIRE TEETH"/>
    <n v="3866"/>
    <n v="0.22"/>
    <n v="850.52"/>
    <n v="1440"/>
    <n v="36"/>
    <x v="21"/>
  </r>
  <r>
    <s v="50373"/>
    <s v="BIHAND AIR PUMP"/>
    <n v="164"/>
    <n v="0.49"/>
    <n v="80.36"/>
    <n v="144"/>
    <n v="24"/>
    <x v="22"/>
  </r>
  <r>
    <s v="50581"/>
    <s v="CRIMPING TOOL 8&quot;"/>
    <n v="144"/>
    <n v="0.49"/>
    <n v="70.56"/>
    <n v="144"/>
    <n v="12"/>
    <x v="22"/>
  </r>
  <r>
    <s v="50785"/>
    <s v="6 IN 1 SCREWD+CUTTER ST"/>
    <n v="369"/>
    <n v="0.49"/>
    <n v="180.81"/>
    <n v="144"/>
    <n v="24"/>
    <x v="22"/>
  </r>
  <r>
    <s v="52192"/>
    <s v="CARTON CUTTER W/5 BLADES"/>
    <n v="23"/>
    <n v="0.49"/>
    <n v="11.27"/>
    <n v="144"/>
    <n v="24"/>
    <x v="22"/>
  </r>
  <r>
    <s v="52383"/>
    <s v="SHARPENING STONE"/>
    <n v="200"/>
    <n v="0.49"/>
    <n v="98"/>
    <n v="48"/>
    <n v="24"/>
    <x v="22"/>
  </r>
  <r>
    <s v="52385"/>
    <s v="LUGGAGE TAGS, 3PK"/>
    <n v="288"/>
    <n v="0.49"/>
    <n v="141.12"/>
    <n v="144"/>
    <n v="24"/>
    <x v="22"/>
  </r>
  <r>
    <s v="52465"/>
    <s v="115PC NAIL SET, ASTD"/>
    <n v="1"/>
    <n v="0.49"/>
    <n v="0.49"/>
    <n v="96"/>
    <n v="24"/>
    <x v="22"/>
  </r>
  <r>
    <s v="53423"/>
    <s v="WHEATHER STRIPPING TAPE"/>
    <n v="768"/>
    <n v="0.49"/>
    <n v="376.32"/>
    <n v="144"/>
    <n v="24"/>
    <x v="22"/>
  </r>
  <r>
    <s v="55225"/>
    <s v="CHAIN GUARD ASST"/>
    <n v="294"/>
    <n v="0.49"/>
    <n v="144.06"/>
    <n v="144"/>
    <n v="24"/>
    <x v="22"/>
  </r>
  <r>
    <s v="55246"/>
    <s v="METAL DOOR BOLT 2PK 5&quot;"/>
    <n v="45"/>
    <n v="0.49"/>
    <n v="22.05"/>
    <n v="144"/>
    <n v="12"/>
    <x v="22"/>
  </r>
  <r>
    <s v="52403"/>
    <s v="SCRAPER BLADES, 10PK"/>
    <n v="144"/>
    <n v="0.42"/>
    <n v="60.48"/>
    <n v="144"/>
    <n v="24"/>
    <x v="22"/>
  </r>
  <r>
    <s v="52224"/>
    <s v="FOOT TOUCH ASTD"/>
    <n v="624"/>
    <n v="0.39"/>
    <n v="243.36"/>
    <n v="144"/>
    <n v="24"/>
    <x v="22"/>
  </r>
  <r>
    <s v="50181"/>
    <s v="RAZOR SET W/PLST CASE/MIR"/>
    <n v="3673"/>
    <n v="0.49"/>
    <n v="1799.77"/>
    <n v="240"/>
    <n v="12"/>
    <x v="11"/>
  </r>
  <r>
    <s v="53104"/>
    <s v="TOOTHBRUSH 4PC+ 4 COVERS"/>
    <n v="96"/>
    <n v="0.49"/>
    <n v="47.04"/>
    <n v="144"/>
    <n v="24"/>
    <x v="11"/>
  </r>
  <r>
    <s v="55259"/>
    <s v="EYELASH CURLER"/>
    <n v="10"/>
    <n v="0.45"/>
    <n v="4.5"/>
    <n v="480"/>
    <n v="12"/>
    <x v="11"/>
  </r>
  <r>
    <s v="55928"/>
    <s v="COTTON SWABS 300 CT"/>
    <n v="28"/>
    <n v="0.45"/>
    <n v="12.6"/>
    <n v="144"/>
    <n v="24"/>
    <x v="11"/>
  </r>
  <r>
    <s v="50771"/>
    <s v="TOOTHBRUSH 6PK TRANSPAREN"/>
    <n v="57"/>
    <n v="0.39"/>
    <n v="22.23"/>
    <n v="144"/>
    <n v="24"/>
    <x v="11"/>
  </r>
  <r>
    <s v="70011"/>
    <s v="BLUE BUBBLE 3PK"/>
    <n v="9792"/>
    <n v="0.45"/>
    <n v="4406.4000000000005"/>
    <n v="144"/>
    <n v="36"/>
    <x v="28"/>
  </r>
  <r>
    <s v="52648"/>
    <s v="BOWL DEODORIZER SCENTED"/>
    <n v="432"/>
    <n v="0.37"/>
    <n v="159.84"/>
    <n v="216"/>
    <n v="216"/>
    <x v="28"/>
  </r>
  <r>
    <s v="52106"/>
    <s v="BLIND CLEANER W/HANDLE"/>
    <n v="125"/>
    <n v="0.49"/>
    <n v="61.25"/>
    <n v="96"/>
    <n v="24"/>
    <x v="23"/>
  </r>
  <r>
    <s v="57004"/>
    <s v="HOOKS 12PC"/>
    <n v="15"/>
    <n v="0.49"/>
    <n v="7.35"/>
    <n v="144"/>
    <n v="24"/>
    <x v="23"/>
  </r>
  <r>
    <s v="50831"/>
    <s v="RUBBER SINK MAT ROUND"/>
    <n v="362"/>
    <n v="0.45"/>
    <n v="162.9"/>
    <n v="144"/>
    <n v="24"/>
    <x v="23"/>
  </r>
  <r>
    <s v="51043"/>
    <s v="DRESS BAG 60X135CM"/>
    <n v="80"/>
    <n v="0.39"/>
    <n v="31.200000000000003"/>
    <n v="288"/>
    <n v="12"/>
    <x v="23"/>
  </r>
  <r>
    <s v="80006"/>
    <s v="8 PC. HEX KEY SET"/>
    <n v="1"/>
    <n v="0.27"/>
    <n v="0.27"/>
    <n v="72"/>
    <n v="36"/>
    <x v="23"/>
  </r>
  <r>
    <s v="52428"/>
    <s v="CAKE DECORATOR SET"/>
    <n v="360"/>
    <n v="0.49"/>
    <n v="176.4"/>
    <n v="60"/>
    <n v="30"/>
    <x v="12"/>
  </r>
  <r>
    <s v="52883"/>
    <s v="PAPER TOWEL HOLDER,METAL"/>
    <n v="24"/>
    <n v="0.49"/>
    <n v="11.76"/>
    <n v="96"/>
    <n v="24"/>
    <x v="12"/>
  </r>
  <r>
    <s v="55192"/>
    <s v="SPONGE 4PK, PASTEL COLORS"/>
    <n v="80"/>
    <n v="0.49"/>
    <n v="39.200000000000003"/>
    <n v="200"/>
    <n v="20"/>
    <x v="12"/>
  </r>
  <r>
    <s v="55193"/>
    <s v="WASH SPONGE 2PC, METALIC"/>
    <n v="36"/>
    <n v="0.49"/>
    <n v="17.64"/>
    <n v="300"/>
    <n v="30"/>
    <x v="12"/>
  </r>
  <r>
    <s v="55221"/>
    <s v="STRAINER SET 3PK IRON"/>
    <n v="15"/>
    <n v="0.49"/>
    <n v="7.35"/>
    <n v="144"/>
    <n v="24"/>
    <x v="12"/>
  </r>
  <r>
    <s v="55314"/>
    <s v="PLASTIC TONGS 12&quot;"/>
    <n v="8"/>
    <n v="0.49"/>
    <n v="3.92"/>
    <n v="144"/>
    <n v="12"/>
    <x v="12"/>
  </r>
  <r>
    <s v="55585"/>
    <s v="MUG W/ FACE ASST"/>
    <n v="84"/>
    <n v="0.49"/>
    <n v="41.16"/>
    <n v="60"/>
    <n v="60"/>
    <x v="12"/>
  </r>
  <r>
    <s v="50043"/>
    <s v="METAL KNIFE"/>
    <n v="96"/>
    <n v="0.45"/>
    <n v="43.2"/>
    <n v="144"/>
    <n v="36"/>
    <x v="12"/>
  </r>
  <r>
    <s v="52926"/>
    <s v="SINK STOPPERS 2PC"/>
    <n v="19"/>
    <n v="0.45"/>
    <n v="8.5500000000000007"/>
    <n v="144"/>
    <n v="24"/>
    <x v="12"/>
  </r>
  <r>
    <s v="53427"/>
    <s v="LINT BRUSH 2 IN 1"/>
    <n v="2815"/>
    <n v="0.45"/>
    <n v="1266.75"/>
    <n v="144"/>
    <n v="24"/>
    <x v="12"/>
  </r>
  <r>
    <s v="51688"/>
    <s v="DISPOSABLE GLOVES 10PK AS"/>
    <n v="2400"/>
    <n v="0.43"/>
    <n v="1032"/>
    <n v="240"/>
    <n v="12"/>
    <x v="12"/>
  </r>
  <r>
    <s v="51227"/>
    <s v="MAGNET 6PC, OCEAN"/>
    <n v="42"/>
    <n v="0.39"/>
    <n v="16.38"/>
    <n v="288"/>
    <n v="48"/>
    <x v="12"/>
  </r>
  <r>
    <s v="53454"/>
    <s v="CREAM SQUEEZER W/4 HEADS"/>
    <n v="720"/>
    <n v="0.39"/>
    <n v="280.8"/>
    <n v="144"/>
    <n v="24"/>
    <x v="12"/>
  </r>
  <r>
    <s v="70013"/>
    <s v="COOKIE SHEET"/>
    <n v="540"/>
    <n v="0.35"/>
    <n v="189"/>
    <n v="50"/>
    <n v="50"/>
    <x v="12"/>
  </r>
  <r>
    <s v="75057"/>
    <s v="LATEX GLOVE SMALL"/>
    <n v="240"/>
    <n v="0.31"/>
    <n v="74.400000000000006"/>
    <n v="240"/>
    <n v="12"/>
    <x v="12"/>
  </r>
  <r>
    <s v="75059"/>
    <s v="LATEX GLOVE LARGE"/>
    <n v="22"/>
    <n v="0.31"/>
    <n v="6.82"/>
    <n v="240"/>
    <n v="12"/>
    <x v="12"/>
  </r>
  <r>
    <s v="51442"/>
    <s v="GIFT BAG HOLOG JB 330X450"/>
    <n v="300"/>
    <n v="0.49"/>
    <n v="147"/>
    <n v="288"/>
    <n v="12"/>
    <x v="24"/>
  </r>
  <r>
    <s v="51596"/>
    <s v="BLOWOUT 6PK,HAPPY BIRTHDA"/>
    <n v="48"/>
    <n v="0.49"/>
    <n v="23.52"/>
    <n v="144"/>
    <n v="24"/>
    <x v="24"/>
  </r>
  <r>
    <s v="51602"/>
    <s v="HORNS 6PK, BIRTHDAY CAKE"/>
    <n v="144"/>
    <n v="0.49"/>
    <n v="70.56"/>
    <n v="144"/>
    <n v="24"/>
    <x v="24"/>
  </r>
  <r>
    <s v="51604"/>
    <s v="HORNS 6PK, BALOON"/>
    <n v="12"/>
    <n v="0.49"/>
    <n v="5.88"/>
    <n v="144"/>
    <n v="24"/>
    <x v="24"/>
  </r>
  <r>
    <s v="51607"/>
    <s v="INVITATION 6PK, BALOON"/>
    <n v="30"/>
    <n v="0.49"/>
    <n v="14.7"/>
    <n v="144"/>
    <n v="24"/>
    <x v="24"/>
  </r>
  <r>
    <s v="51612"/>
    <s v="9OZ CUP 6PK,BIRTHDAY CAKE"/>
    <n v="1"/>
    <n v="0.49"/>
    <n v="0.49"/>
    <n v="144"/>
    <n v="24"/>
    <x v="24"/>
  </r>
  <r>
    <s v="51617"/>
    <s v="7&quot;PLATE 6PK, BALOON"/>
    <n v="198"/>
    <n v="0.49"/>
    <n v="97.02"/>
    <n v="144"/>
    <n v="24"/>
    <x v="24"/>
  </r>
  <r>
    <s v="51621"/>
    <s v="NAPKINS 12PK, BALOONS"/>
    <n v="360"/>
    <n v="0.49"/>
    <n v="176.4"/>
    <n v="144"/>
    <n v="24"/>
    <x v="24"/>
  </r>
  <r>
    <s v="52633"/>
    <s v="FLUORESCENT STICK 3PK"/>
    <n v="60"/>
    <n v="0.49"/>
    <n v="29.4"/>
    <n v="360"/>
    <n v="60"/>
    <x v="24"/>
  </r>
  <r>
    <s v="52746"/>
    <s v="FLAG BANNER 12',HAPPY FAC"/>
    <n v="576"/>
    <n v="0.49"/>
    <n v="282.24"/>
    <n v="288"/>
    <n v="24"/>
    <x v="24"/>
  </r>
  <r>
    <s v="52748"/>
    <s v="CONE HAT 6PK, HAPPY FACE"/>
    <n v="72"/>
    <n v="0.49"/>
    <n v="35.28"/>
    <n v="144"/>
    <n v="24"/>
    <x v="24"/>
  </r>
  <r>
    <s v="52750"/>
    <s v="INVITATIONS 6PK, HAP.FACE"/>
    <n v="288"/>
    <n v="0.49"/>
    <n v="141.12"/>
    <n v="144"/>
    <n v="24"/>
    <x v="24"/>
  </r>
  <r>
    <s v="52751"/>
    <s v="TABLECOVER, HAPPY FACE"/>
    <n v="732"/>
    <n v="0.49"/>
    <n v="358.68"/>
    <n v="288"/>
    <n v="24"/>
    <x v="24"/>
  </r>
  <r>
    <s v="52753"/>
    <s v="7&quot; PLATES 6PK, HAPPY FACE"/>
    <n v="96"/>
    <n v="0.49"/>
    <n v="47.04"/>
    <n v="144"/>
    <n v="24"/>
    <x v="24"/>
  </r>
  <r>
    <s v="52755"/>
    <s v="NAPKINS 12PK, HAPPY FACE"/>
    <n v="384"/>
    <n v="0.49"/>
    <n v="188.16"/>
    <n v="144"/>
    <n v="24"/>
    <x v="24"/>
  </r>
  <r>
    <s v="52761"/>
    <s v="FLAG BANNER 12',ITS A BOY"/>
    <n v="1152"/>
    <n v="0.49"/>
    <n v="564.48"/>
    <n v="288"/>
    <n v="24"/>
    <x v="24"/>
  </r>
  <r>
    <s v="52762"/>
    <s v="FLAG BANNER 12'ITS A GIRL"/>
    <n v="864"/>
    <n v="0.49"/>
    <n v="423.36"/>
    <n v="288"/>
    <n v="24"/>
    <x v="24"/>
  </r>
  <r>
    <s v="52763"/>
    <s v="FLAG BANNER 12',BABY BOY"/>
    <n v="1440"/>
    <n v="0.49"/>
    <n v="705.6"/>
    <n v="288"/>
    <n v="24"/>
    <x v="24"/>
  </r>
  <r>
    <s v="52764"/>
    <s v="FLAG BANNER 12',BABY GIRL"/>
    <n v="349"/>
    <n v="0.49"/>
    <n v="171.01"/>
    <n v="288"/>
    <n v="24"/>
    <x v="24"/>
  </r>
  <r>
    <s v="53346"/>
    <s v="STRAW W/UMBRELLA 12PK"/>
    <n v="672"/>
    <n v="0.49"/>
    <n v="329.28"/>
    <n v="288"/>
    <n v="48"/>
    <x v="24"/>
  </r>
  <r>
    <s v="53352"/>
    <s v="PAPER CUPS 9OZ 6PK COLOR"/>
    <n v="1032"/>
    <n v="0.49"/>
    <n v="505.68"/>
    <n v="144"/>
    <n v="24"/>
    <x v="24"/>
  </r>
  <r>
    <s v="53355"/>
    <s v="NAPKINS 12PK COLOR"/>
    <n v="491"/>
    <n v="0.49"/>
    <n v="240.59"/>
    <n v="144"/>
    <n v="24"/>
    <x v="24"/>
  </r>
  <r>
    <s v="53356"/>
    <s v="SPOONS PLASTIC 12PK COLOR"/>
    <n v="576"/>
    <n v="0.49"/>
    <n v="282.24"/>
    <n v="288"/>
    <n v="24"/>
    <x v="24"/>
  </r>
  <r>
    <s v="53357"/>
    <s v="KNIFES PLASTIC 12PK COLOR"/>
    <n v="960"/>
    <n v="0.49"/>
    <n v="470.4"/>
    <n v="288"/>
    <n v="24"/>
    <x v="24"/>
  </r>
  <r>
    <s v="55673"/>
    <s v="HELIUM BALLOON"/>
    <n v="200"/>
    <n v="0.49"/>
    <n v="98"/>
    <n v="5000"/>
    <n v="50"/>
    <x v="24"/>
  </r>
  <r>
    <s v="51693A"/>
    <s v="INVITATIONS 8PK,CAT &amp; DOG"/>
    <n v="15400"/>
    <n v="0.49"/>
    <n v="7546"/>
    <n v="84"/>
    <n v="12"/>
    <x v="24"/>
  </r>
  <r>
    <s v="53083"/>
    <s v="TISSUE PAPER 20 SHEET R/G"/>
    <n v="1"/>
    <n v="0.45"/>
    <n v="0.45"/>
    <n v="72"/>
    <n v="72"/>
    <x v="24"/>
  </r>
  <r>
    <s v="93982"/>
    <s v="GIFT BAG LOVE JUMBO"/>
    <n v="15"/>
    <n v="0.45"/>
    <n v="6.75"/>
    <n v="144"/>
    <n v="36"/>
    <x v="24"/>
  </r>
  <r>
    <s v="51443"/>
    <s v="GIFT BAG HOLOG LG 260X325"/>
    <n v="112"/>
    <n v="0.42"/>
    <n v="47.04"/>
    <n v="288"/>
    <n v="12"/>
    <x v="24"/>
  </r>
  <r>
    <s v="52742"/>
    <s v="FOIL BANNER 6',BIRTHD.CAK"/>
    <n v="432"/>
    <n v="0.39"/>
    <n v="168.48000000000002"/>
    <n v="288"/>
    <n v="48"/>
    <x v="24"/>
  </r>
  <r>
    <s v="52745"/>
    <s v="LOOT BAG 6PK, HAPPY FACE"/>
    <n v="140"/>
    <n v="0.39"/>
    <n v="54.6"/>
    <n v="288"/>
    <n v="24"/>
    <x v="24"/>
  </r>
  <r>
    <s v="52757"/>
    <s v="FOIL BANNER 6',HAPPY FACE"/>
    <n v="618"/>
    <n v="0.39"/>
    <n v="241.02"/>
    <n v="288"/>
    <n v="48"/>
    <x v="24"/>
  </r>
  <r>
    <s v="52772"/>
    <s v="FOIL BANNER 6',H ANNIVERS"/>
    <n v="756"/>
    <n v="0.39"/>
    <n v="294.84000000000003"/>
    <n v="288"/>
    <n v="48"/>
    <x v="24"/>
  </r>
  <r>
    <s v="53114"/>
    <s v="CREPE STREAMERS 81',BRIGH"/>
    <n v="288"/>
    <n v="0.39"/>
    <n v="112.32000000000001"/>
    <n v="144"/>
    <n v="36"/>
    <x v="24"/>
  </r>
  <r>
    <s v="53115"/>
    <s v="CREPE STREAMERS 81',PASTL"/>
    <n v="36"/>
    <n v="0.39"/>
    <n v="14.040000000000001"/>
    <n v="144"/>
    <n v="36"/>
    <x v="24"/>
  </r>
  <r>
    <s v="53349"/>
    <s v="CONFETTI 15G BALLOON"/>
    <n v="72"/>
    <n v="0.39"/>
    <n v="28.080000000000002"/>
    <n v="288"/>
    <n v="24"/>
    <x v="24"/>
  </r>
  <r>
    <s v="53350"/>
    <s v="SERPENTINE 4M 2PK"/>
    <n v="314"/>
    <n v="0.39"/>
    <n v="122.46000000000001"/>
    <n v="216"/>
    <n v="24"/>
    <x v="24"/>
  </r>
  <r>
    <s v="53351"/>
    <s v="SERPENTINE 4M 2PK"/>
    <n v="528"/>
    <n v="0.39"/>
    <n v="205.92000000000002"/>
    <n v="216"/>
    <n v="24"/>
    <x v="24"/>
  </r>
  <r>
    <s v="53149"/>
    <s v="NUMBERED CANDLES 0-9,B/P"/>
    <n v="20"/>
    <n v="0.32"/>
    <n v="6.4"/>
    <n v="240"/>
    <n v="20"/>
    <x v="24"/>
  </r>
  <r>
    <s v="52481"/>
    <s v="GIFTBAG MED7X9&quot;,HAPPYBDAY"/>
    <n v="288"/>
    <n v="0.25"/>
    <n v="72"/>
    <n v="288"/>
    <n v="12"/>
    <x v="24"/>
  </r>
  <r>
    <s v="51445"/>
    <s v="GIFT BAG HOLOG SM 110X135"/>
    <n v="288"/>
    <n v="0.19"/>
    <n v="54.72"/>
    <n v="288"/>
    <n v="12"/>
    <x v="24"/>
  </r>
  <r>
    <s v="53144"/>
    <s v="PET ON BOARD DISPLAY"/>
    <n v="558"/>
    <n v="0.39"/>
    <n v="217.62"/>
    <n v="192"/>
    <n v="24"/>
    <x v="25"/>
  </r>
  <r>
    <s v="52976"/>
    <s v="FISH W/ CIRCLE 3.5&quot;"/>
    <n v="104"/>
    <n v="0.49"/>
    <n v="50.96"/>
    <n v="96"/>
    <n v="24"/>
    <x v="26"/>
  </r>
  <r>
    <s v="53247"/>
    <s v="DOLPHIN ASST"/>
    <n v="1424"/>
    <n v="0.49"/>
    <n v="697.76"/>
    <n v="144"/>
    <n v="16"/>
    <x v="26"/>
  </r>
  <r>
    <s v="53248"/>
    <s v="DOLPHIN ASST"/>
    <n v="1344"/>
    <n v="0.49"/>
    <n v="658.56"/>
    <n v="144"/>
    <n v="16"/>
    <x v="26"/>
  </r>
  <r>
    <s v="53438"/>
    <s v="SURFBOARD MAGNET ASTD"/>
    <n v="2880"/>
    <n v="0.49"/>
    <n v="1411.2"/>
    <n v="288"/>
    <n v="24"/>
    <x v="26"/>
  </r>
  <r>
    <s v="53440"/>
    <s v="STAMP MAGNET,ASST 2.75&quot;X"/>
    <n v="2976"/>
    <n v="0.49"/>
    <n v="1458.24"/>
    <n v="288"/>
    <n v="24"/>
    <x v="26"/>
  </r>
  <r>
    <s v="53442"/>
    <s v="SHELL MAGNET, ASTD"/>
    <n v="2904"/>
    <n v="0.49"/>
    <n v="1422.96"/>
    <n v="288"/>
    <n v="24"/>
    <x v="26"/>
  </r>
  <r>
    <s v="53444"/>
    <s v="SHELL MAGNET ASTD"/>
    <n v="2304"/>
    <n v="0.49"/>
    <n v="1128.96"/>
    <n v="288"/>
    <n v="24"/>
    <x v="26"/>
  </r>
  <r>
    <s v="53446"/>
    <s v="HELM MAGNET ASTD"/>
    <n v="3000"/>
    <n v="0.49"/>
    <n v="1470"/>
    <n v="288"/>
    <n v="24"/>
    <x v="26"/>
  </r>
  <r>
    <s v="53646"/>
    <s v="2 DOLPHINS W/ LIGHTHOUSE"/>
    <n v="717"/>
    <n v="0.49"/>
    <n v="351.33"/>
    <n v="192"/>
    <n v="12"/>
    <x v="26"/>
  </r>
  <r>
    <s v="53647"/>
    <s v="SINGLE DOLPHIN SHINY"/>
    <n v="240"/>
    <n v="0.49"/>
    <n v="117.6"/>
    <n v="120"/>
    <n v="12"/>
    <x v="26"/>
  </r>
  <r>
    <s v="53065"/>
    <s v="2X3&quot; STAMP MAGNET,SOUVENI"/>
    <n v="12"/>
    <n v="0.43"/>
    <n v="5.16"/>
    <n v="240"/>
    <n v="24"/>
    <x v="26"/>
  </r>
  <r>
    <s v="51976"/>
    <s v="DOCUMENT BAG W/ZIPPER 3PK"/>
    <n v="59"/>
    <n v="0.49"/>
    <n v="28.91"/>
    <n v="288"/>
    <n v="24"/>
    <x v="14"/>
  </r>
  <r>
    <s v="55172"/>
    <s v="FRAGILE LABEL, 5 SHEETS"/>
    <n v="2250"/>
    <n v="0.49"/>
    <n v="1102.5"/>
    <n v="1125"/>
    <n v="25"/>
    <x v="14"/>
  </r>
  <r>
    <s v="55776"/>
    <s v="PAPER CLIP COLORED 80PC"/>
    <n v="40"/>
    <n v="0.45"/>
    <n v="18"/>
    <n v="200"/>
    <n v="25"/>
    <x v="14"/>
  </r>
  <r>
    <s v="55777"/>
    <s v="PAPER CLIP ANODIZE 80PC"/>
    <n v="200"/>
    <n v="0.45"/>
    <n v="90"/>
    <n v="200"/>
    <n v="25"/>
    <x v="14"/>
  </r>
  <r>
    <s v="55779"/>
    <s v="PAPER CLIP ANODIZED 150PC"/>
    <n v="85"/>
    <n v="0.45"/>
    <n v="38.25"/>
    <n v="200"/>
    <n v="25"/>
    <x v="14"/>
  </r>
  <r>
    <s v="55780"/>
    <s v="CLIPS W HOLDER 80PC COLOR"/>
    <n v="29"/>
    <n v="0.45"/>
    <n v="13.05"/>
    <n v="360"/>
    <n v="24"/>
    <x v="14"/>
  </r>
  <r>
    <s v="57005"/>
    <s v="ADHESIVE MOUNT 200 DOUBLE"/>
    <n v="1224"/>
    <n v="0.45"/>
    <n v="550.80000000000007"/>
    <n v="144"/>
    <n v="24"/>
    <x v="14"/>
  </r>
  <r>
    <s v="55770"/>
    <s v="NOTE PAD SMALL H-18"/>
    <n v="49"/>
    <n v="0.42"/>
    <n v="20.58"/>
    <n v="880"/>
    <n v="10"/>
    <x v="14"/>
  </r>
  <r>
    <s v="55771"/>
    <s v="NOTE PAD SMALL H-12"/>
    <n v="576"/>
    <n v="0.42"/>
    <n v="241.92"/>
    <n v="880"/>
    <n v="10"/>
    <x v="14"/>
  </r>
  <r>
    <s v="50125"/>
    <s v="COLOR PENCIL 12PC SET 7&quot;"/>
    <n v="96"/>
    <n v="0.39"/>
    <n v="37.44"/>
    <n v="240"/>
    <n v="12"/>
    <x v="14"/>
  </r>
  <r>
    <s v="55778"/>
    <s v="PAPER CLIP COLOR 150PC"/>
    <n v="95"/>
    <n v="0.39"/>
    <n v="37.050000000000004"/>
    <n v="200"/>
    <n v="25"/>
    <x v="14"/>
  </r>
  <r>
    <s v="53386"/>
    <s v="FUNNY MAZES 4PK"/>
    <n v="504"/>
    <n v="0.39"/>
    <n v="196.56"/>
    <n v="240"/>
    <n v="24"/>
    <x v="15"/>
  </r>
  <r>
    <s v="55946"/>
    <s v="PINBALL GAME ASST"/>
    <n v="624"/>
    <n v="0.35"/>
    <n v="218.39999999999998"/>
    <n v="624"/>
    <n v="24"/>
    <x v="15"/>
  </r>
  <r>
    <s v="50268"/>
    <s v="XMAS HANGING BELL 4 ASTD"/>
    <n v="147"/>
    <n v="0.49"/>
    <n v="72.03"/>
    <n v="144"/>
    <n v="24"/>
    <x v="17"/>
  </r>
  <r>
    <s v="51270"/>
    <s v="XMAS BOW 8PK,GOLD/SIL/RED"/>
    <n v="8387"/>
    <n v="0.49"/>
    <n v="4109.63"/>
    <n v="288"/>
    <n v="24"/>
    <x v="17"/>
  </r>
  <r>
    <s v="51285"/>
    <s v="XMAS BALL, ROPE DECORATED"/>
    <n v="2377"/>
    <n v="0.49"/>
    <n v="1164.73"/>
    <n v="288"/>
    <n v="24"/>
    <x v="17"/>
  </r>
  <r>
    <s v="51634"/>
    <s v="XMAS HAIR ELASTIC ASTD"/>
    <n v="384"/>
    <n v="0.49"/>
    <n v="188.16"/>
    <n v="288"/>
    <n v="48"/>
    <x v="17"/>
  </r>
  <r>
    <s v="53175"/>
    <s v="XMAS PAPER CUPS 9OZ 6PK"/>
    <n v="100"/>
    <n v="0.49"/>
    <n v="49"/>
    <n v="144"/>
    <n v="24"/>
    <x v="17"/>
  </r>
  <r>
    <s v="53332"/>
    <s v="XMAS ORNAMENT 11CM"/>
    <n v="735"/>
    <n v="0.49"/>
    <n v="360.15"/>
    <n v="144"/>
    <n v="24"/>
    <x v="17"/>
  </r>
  <r>
    <s v="53333"/>
    <s v="XMAS ORNAMENT 2/S"/>
    <n v="288"/>
    <n v="0.49"/>
    <n v="141.12"/>
    <n v="144"/>
    <n v="24"/>
    <x v="17"/>
  </r>
  <r>
    <s v="53334"/>
    <s v="XMAS ORNAMENT"/>
    <n v="744"/>
    <n v="0.49"/>
    <n v="364.56"/>
    <n v="144"/>
    <n v="24"/>
    <x v="17"/>
  </r>
  <r>
    <s v="53337"/>
    <s v="XMAS ORNAMENT"/>
    <n v="173"/>
    <n v="0.49"/>
    <n v="84.77"/>
    <n v="144"/>
    <n v="24"/>
    <x v="17"/>
  </r>
  <r>
    <s v="50282"/>
    <s v="XMAS CANDLE W/2 BELLS"/>
    <n v="2160"/>
    <n v="0.48"/>
    <n v="1036.8"/>
    <n v="288"/>
    <n v="24"/>
    <x v="17"/>
  </r>
  <r>
    <s v="50283"/>
    <s v="XMAS CANDLE 2PC"/>
    <n v="1718"/>
    <n v="0.48"/>
    <n v="824.64"/>
    <n v="288"/>
    <n v="24"/>
    <x v="17"/>
  </r>
  <r>
    <s v="50928"/>
    <s v="XMAS GIFT BOX 24PK 2X2CM"/>
    <n v="288"/>
    <n v="0.48"/>
    <n v="138.24"/>
    <n v="288"/>
    <n v="36"/>
    <x v="17"/>
  </r>
  <r>
    <s v="50265"/>
    <s v="XMAS DECOR.BELL&quot;MERRY CHR"/>
    <n v="384"/>
    <n v="0.47"/>
    <n v="180.48"/>
    <n v="288"/>
    <n v="24"/>
    <x v="17"/>
  </r>
  <r>
    <s v="50279"/>
    <s v="XMAS DECOR. TREE 2PC"/>
    <n v="336"/>
    <n v="0.46"/>
    <n v="154.56"/>
    <n v="540"/>
    <n v="24"/>
    <x v="17"/>
  </r>
  <r>
    <s v="50262"/>
    <s v="XMAS TREE 7&quot; DECORATED"/>
    <n v="1162"/>
    <n v="0.45"/>
    <n v="522.9"/>
    <n v="288"/>
    <n v="24"/>
    <x v="17"/>
  </r>
  <r>
    <s v="50844"/>
    <s v="CANDLE HOLDER XMAS"/>
    <n v="83"/>
    <n v="0.45"/>
    <n v="37.35"/>
    <n v="288"/>
    <n v="24"/>
    <x v="17"/>
  </r>
  <r>
    <s v="51260"/>
    <s v="SANTA W/3 GIFT, 2PK"/>
    <n v="3367"/>
    <n v="0.45"/>
    <n v="1515.15"/>
    <n v="288"/>
    <n v="24"/>
    <x v="17"/>
  </r>
  <r>
    <s v="50919"/>
    <s v="XMAS DECOR 9PCS SET"/>
    <n v="1728"/>
    <n v="0.43"/>
    <n v="743.04"/>
    <n v="144"/>
    <n v="36"/>
    <x v="17"/>
  </r>
  <r>
    <s v="75024"/>
    <s v="XMAS BAG JUMBO"/>
    <n v="32"/>
    <n v="0.43"/>
    <n v="13.76"/>
    <n v="144"/>
    <n v="12"/>
    <x v="17"/>
  </r>
  <r>
    <s v="50270"/>
    <s v="XMAS BOWL 2PK SANTA HEAD"/>
    <n v="4385"/>
    <n v="0.42"/>
    <n v="1841.6999999999998"/>
    <n v="144"/>
    <n v="24"/>
    <x v="17"/>
  </r>
  <r>
    <s v="50280"/>
    <s v="XMAS HANGING DECO 3ASTD"/>
    <n v="2545"/>
    <n v="0.42"/>
    <n v="1068.8999999999999"/>
    <n v="288"/>
    <n v="24"/>
    <x v="17"/>
  </r>
  <r>
    <s v="50845"/>
    <s v="XMAS BOW 12PK 2.5&quot;"/>
    <n v="24"/>
    <n v="0.42"/>
    <n v="10.08"/>
    <n v="288"/>
    <n v="24"/>
    <x v="17"/>
  </r>
  <r>
    <s v="50846"/>
    <s v="XMAS BOW 4&quot; 6PK"/>
    <n v="3382"/>
    <n v="0.42"/>
    <n v="1420.44"/>
    <n v="288"/>
    <n v="24"/>
    <x v="17"/>
  </r>
  <r>
    <s v="51252"/>
    <s v="SANTA 4&quot; 2 ASTD DECORATIO"/>
    <n v="10552"/>
    <n v="0.42"/>
    <n v="4431.84"/>
    <n v="288"/>
    <n v="24"/>
    <x v="17"/>
  </r>
  <r>
    <s v="51262"/>
    <s v="GIFT BOX 8PC HOLOGRAM"/>
    <n v="1800"/>
    <n v="0.42"/>
    <n v="756"/>
    <n v="288"/>
    <n v="24"/>
    <x v="17"/>
  </r>
  <r>
    <s v="50271"/>
    <s v="XMAS DECOR.SANTA HANGING"/>
    <n v="56"/>
    <n v="0.39"/>
    <n v="21.84"/>
    <n v="144"/>
    <n v="24"/>
    <x v="17"/>
  </r>
  <r>
    <s v="50311"/>
    <s v="XMAS SANTA IN GLASS BALL"/>
    <n v="402"/>
    <n v="0.39"/>
    <n v="156.78"/>
    <n v="240"/>
    <n v="30"/>
    <x v="17"/>
  </r>
  <r>
    <s v="50855"/>
    <s v="XMAS 12PK GIFT BOX DECOR"/>
    <n v="60"/>
    <n v="0.39"/>
    <n v="23.400000000000002"/>
    <n v="288"/>
    <n v="24"/>
    <x v="17"/>
  </r>
  <r>
    <s v="51251"/>
    <s v="SANTA W/BELL,BOOT,DRUM"/>
    <n v="4911"/>
    <n v="0.39"/>
    <n v="1915.29"/>
    <n v="288"/>
    <n v="24"/>
    <x v="17"/>
  </r>
  <r>
    <s v="51696"/>
    <s v="XMAS PP BAG, BOTTLE SIZE"/>
    <n v="126"/>
    <n v="0.39"/>
    <n v="49.14"/>
    <n v="180"/>
    <n v="12"/>
    <x v="17"/>
  </r>
  <r>
    <s v="52071"/>
    <s v="SANTA ON GIFT BOX W/TREE"/>
    <n v="86"/>
    <n v="0.39"/>
    <n v="33.54"/>
    <n v="216"/>
    <n v="24"/>
    <x v="17"/>
  </r>
  <r>
    <s v="52098"/>
    <s v="SANTA CLAUS 4 ASTD 4&quot;"/>
    <n v="288"/>
    <n v="0.39"/>
    <n v="112.32000000000001"/>
    <n v="288"/>
    <n v="48"/>
    <x v="17"/>
  </r>
  <r>
    <s v="55150"/>
    <s v="XMAS MUSICAL POP UP CARD"/>
    <n v="4800"/>
    <n v="0.39"/>
    <n v="1872"/>
    <n v="480"/>
    <n v="20"/>
    <x v="17"/>
  </r>
  <r>
    <s v="50926"/>
    <s v="XMAS GIFT BOX 6PK ASTD"/>
    <n v="40"/>
    <n v="0.35"/>
    <n v="14"/>
    <n v="288"/>
    <n v="36"/>
    <x v="17"/>
  </r>
  <r>
    <s v="51274"/>
    <s v="XMAS GRAPES 2PK, SHINY"/>
    <n v="1200"/>
    <n v="0.35"/>
    <n v="420"/>
    <n v="288"/>
    <n v="24"/>
    <x v="17"/>
  </r>
  <r>
    <s v="51275"/>
    <s v="XMAS TREE 2PK, SHINY"/>
    <n v="312"/>
    <n v="0.35"/>
    <n v="109.19999999999999"/>
    <n v="288"/>
    <n v="24"/>
    <x v="17"/>
  </r>
  <r>
    <s v="51276"/>
    <s v="XMAS SPIRAL OVAL 2PK,SHIN"/>
    <n v="245"/>
    <n v="0.35"/>
    <n v="85.75"/>
    <n v="288"/>
    <n v="24"/>
    <x v="17"/>
  </r>
  <r>
    <s v="51279"/>
    <s v="XMAS BEAR 2PK, SHINY"/>
    <n v="298"/>
    <n v="0.35"/>
    <n v="104.3"/>
    <n v="288"/>
    <n v="24"/>
    <x v="17"/>
  </r>
  <r>
    <s v="51287"/>
    <s v="XMAS BALL 6CM DECORATED"/>
    <n v="3352"/>
    <n v="0.33"/>
    <n v="1106.1600000000001"/>
    <n v="288"/>
    <n v="24"/>
    <x v="17"/>
  </r>
  <r>
    <s v="51439"/>
    <s v="XMAS GIFT BAG, LARGE"/>
    <n v="80"/>
    <n v="0.33"/>
    <n v="26.400000000000002"/>
    <n v="144"/>
    <n v="12"/>
    <x v="17"/>
  </r>
  <r>
    <s v="50857"/>
    <s v="BEAD GARLAND 8MM 9' GOLD"/>
    <n v="1064"/>
    <n v="0.32"/>
    <n v="340.48"/>
    <n v="288"/>
    <n v="24"/>
    <x v="17"/>
  </r>
  <r>
    <s v="50917"/>
    <s v="BEAD GARLAND 8MM 9' ASTD"/>
    <n v="2166"/>
    <n v="0.32"/>
    <n v="693.12"/>
    <n v="288"/>
    <n v="24"/>
    <x v="17"/>
  </r>
  <r>
    <s v="52070"/>
    <s v="SANTA 3PCS 2&quot;"/>
    <n v="144"/>
    <n v="0.32"/>
    <n v="46.08"/>
    <n v="288"/>
    <n v="24"/>
    <x v="17"/>
  </r>
  <r>
    <s v="75018"/>
    <s v="XMAS BAG MEDIUM METAL HAN"/>
    <n v="144"/>
    <n v="0.3"/>
    <n v="43.199999999999996"/>
    <n v="144"/>
    <n v="12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P17:R47" firstHeaderRow="0" firstDataRow="1" firstDataCol="1"/>
  <pivotFields count="8">
    <pivotField showAll="0"/>
    <pivotField showAll="0"/>
    <pivotField dataField="1" showAll="0"/>
    <pivotField showAll="0"/>
    <pivotField dataField="1" showAll="0"/>
    <pivotField showAll="0"/>
    <pivotField showAll="0"/>
    <pivotField axis="axisRow" showAll="0">
      <items count="30">
        <item x="0"/>
        <item x="1"/>
        <item x="2"/>
        <item x="19"/>
        <item x="3"/>
        <item x="20"/>
        <item x="4"/>
        <item x="5"/>
        <item x="6"/>
        <item x="7"/>
        <item x="8"/>
        <item x="9"/>
        <item x="10"/>
        <item x="21"/>
        <item x="22"/>
        <item x="11"/>
        <item x="28"/>
        <item x="23"/>
        <item x="12"/>
        <item x="24"/>
        <item x="25"/>
        <item x="13"/>
        <item x="26"/>
        <item x="14"/>
        <item x="15"/>
        <item x="16"/>
        <item x="27"/>
        <item x="17"/>
        <item x="18"/>
        <item t="default"/>
      </items>
    </pivotField>
  </pivotFields>
  <rowFields count="1">
    <field x="7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UANT" fld="2" baseField="0" baseItem="0" numFmtId="166"/>
    <dataField name="Sum of TOTAL AMOUNT" fld="4" baseField="0" baseItem="0" numFmtId="164"/>
  </dataFields>
  <formats count="4"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889"/>
  <sheetViews>
    <sheetView tabSelected="1" zoomScale="120" zoomScaleNormal="120" workbookViewId="0">
      <selection activeCell="AE35" sqref="AE35"/>
    </sheetView>
  </sheetViews>
  <sheetFormatPr defaultColWidth="9.140625" defaultRowHeight="12.75" x14ac:dyDescent="0.2"/>
  <cols>
    <col min="1" max="1" width="9.28515625" style="1" customWidth="1"/>
    <col min="2" max="2" width="32.7109375" style="5" customWidth="1"/>
    <col min="3" max="3" width="11.85546875" style="55" bestFit="1" customWidth="1"/>
    <col min="4" max="4" width="9.7109375" style="6" customWidth="1"/>
    <col min="5" max="5" width="9.140625" style="62" customWidth="1"/>
    <col min="6" max="6" width="13.28515625" style="62" customWidth="1"/>
    <col min="7" max="8" width="7.5703125" style="60" customWidth="1"/>
    <col min="9" max="9" width="10.140625" style="6" customWidth="1"/>
    <col min="10" max="10" width="9.140625" style="62" customWidth="1"/>
    <col min="11" max="11" width="14.42578125" style="6" customWidth="1"/>
    <col min="12" max="12" width="12.140625" style="3" customWidth="1"/>
    <col min="13" max="13" width="13.7109375" style="3" customWidth="1"/>
    <col min="14" max="14" width="16" style="1" customWidth="1"/>
    <col min="15" max="15" width="12.85546875" style="9" bestFit="1" customWidth="1"/>
    <col min="16" max="16" width="19.140625" style="9" bestFit="1" customWidth="1"/>
    <col min="17" max="17" width="14.85546875" style="1" bestFit="1" customWidth="1"/>
    <col min="18" max="18" width="23.42578125" style="1" bestFit="1" customWidth="1"/>
    <col min="19" max="1028" width="11.5703125" style="1"/>
    <col min="1029" max="16384" width="9.140625" style="1"/>
  </cols>
  <sheetData>
    <row r="1" spans="1:20" x14ac:dyDescent="0.2">
      <c r="A1" s="26"/>
      <c r="B1" s="27"/>
      <c r="C1" s="51"/>
      <c r="D1" s="28"/>
      <c r="E1" s="65"/>
      <c r="F1" s="65"/>
      <c r="G1" s="56"/>
      <c r="H1" s="56"/>
      <c r="I1" s="28"/>
      <c r="J1" s="65"/>
      <c r="K1" s="28"/>
      <c r="L1" s="29"/>
      <c r="M1" s="29"/>
      <c r="N1" s="30"/>
      <c r="O1" s="41"/>
      <c r="P1" s="42"/>
      <c r="Q1" s="43"/>
      <c r="R1" s="43"/>
      <c r="S1" s="43"/>
      <c r="T1" s="43"/>
    </row>
    <row r="2" spans="1:20" x14ac:dyDescent="0.2">
      <c r="A2" s="31"/>
      <c r="B2" s="32"/>
      <c r="C2" s="52"/>
      <c r="D2" s="33"/>
      <c r="E2" s="66"/>
      <c r="F2" s="66"/>
      <c r="G2" s="57"/>
      <c r="H2" s="57"/>
      <c r="I2" s="33"/>
      <c r="J2" s="66"/>
      <c r="K2" s="33"/>
      <c r="L2" s="34"/>
      <c r="M2" s="34"/>
      <c r="N2" s="35"/>
      <c r="O2" s="44"/>
      <c r="P2" s="45"/>
      <c r="Q2" s="46"/>
      <c r="R2" s="46"/>
      <c r="S2" s="46"/>
      <c r="T2" s="46"/>
    </row>
    <row r="3" spans="1:20" x14ac:dyDescent="0.2">
      <c r="A3" s="31"/>
      <c r="B3" s="32"/>
      <c r="C3" s="52"/>
      <c r="D3" s="33"/>
      <c r="E3" s="66"/>
      <c r="F3" s="66"/>
      <c r="G3" s="57"/>
      <c r="H3" s="57"/>
      <c r="I3" s="33"/>
      <c r="J3" s="66"/>
      <c r="K3" s="33"/>
      <c r="L3" s="34"/>
      <c r="M3" s="34"/>
      <c r="N3" s="35"/>
      <c r="O3" s="44"/>
      <c r="P3" s="45"/>
      <c r="Q3" s="46"/>
      <c r="R3" s="46"/>
      <c r="S3" s="46"/>
      <c r="T3" s="46"/>
    </row>
    <row r="4" spans="1:20" x14ac:dyDescent="0.2">
      <c r="A4" s="31"/>
      <c r="B4" s="32"/>
      <c r="C4" s="52"/>
      <c r="D4" s="33"/>
      <c r="E4" s="66"/>
      <c r="F4" s="66"/>
      <c r="G4" s="57"/>
      <c r="H4" s="57"/>
      <c r="I4" s="33"/>
      <c r="J4" s="66"/>
      <c r="K4" s="33"/>
      <c r="L4" s="34"/>
      <c r="M4" s="34"/>
      <c r="N4" s="35"/>
      <c r="O4" s="44"/>
      <c r="P4" s="45"/>
      <c r="Q4" s="46"/>
      <c r="R4" s="46"/>
      <c r="S4" s="46"/>
      <c r="T4" s="46"/>
    </row>
    <row r="5" spans="1:20" x14ac:dyDescent="0.2">
      <c r="A5" s="31"/>
      <c r="B5" s="32"/>
      <c r="C5" s="52"/>
      <c r="D5" s="33"/>
      <c r="E5" s="66"/>
      <c r="F5" s="66"/>
      <c r="G5" s="57"/>
      <c r="H5" s="57"/>
      <c r="I5" s="33"/>
      <c r="J5" s="66"/>
      <c r="K5" s="33"/>
      <c r="L5" s="34"/>
      <c r="M5" s="34"/>
      <c r="N5" s="35"/>
      <c r="O5" s="44"/>
      <c r="P5" s="45"/>
      <c r="Q5" s="46"/>
      <c r="R5" s="46"/>
      <c r="S5" s="46"/>
      <c r="T5" s="46"/>
    </row>
    <row r="6" spans="1:20" x14ac:dyDescent="0.2">
      <c r="A6" s="31"/>
      <c r="B6" s="32"/>
      <c r="C6" s="52"/>
      <c r="D6" s="33"/>
      <c r="E6" s="66"/>
      <c r="F6" s="66"/>
      <c r="G6" s="57"/>
      <c r="H6" s="57"/>
      <c r="I6" s="33"/>
      <c r="J6" s="66"/>
      <c r="K6" s="33"/>
      <c r="L6" s="34"/>
      <c r="M6" s="34"/>
      <c r="N6" s="35"/>
      <c r="O6" s="44"/>
      <c r="P6" s="45"/>
      <c r="Q6" s="46"/>
      <c r="R6" s="46"/>
      <c r="S6" s="46"/>
      <c r="T6" s="46"/>
    </row>
    <row r="7" spans="1:20" x14ac:dyDescent="0.2">
      <c r="A7" s="31"/>
      <c r="B7" s="32"/>
      <c r="C7" s="52"/>
      <c r="D7" s="33"/>
      <c r="E7" s="66"/>
      <c r="F7" s="66"/>
      <c r="G7" s="57"/>
      <c r="H7" s="57"/>
      <c r="I7" s="33"/>
      <c r="J7" s="66"/>
      <c r="K7" s="33"/>
      <c r="L7" s="34"/>
      <c r="M7" s="34"/>
      <c r="N7" s="35"/>
      <c r="O7" s="44"/>
      <c r="P7" s="45"/>
      <c r="Q7" s="46"/>
      <c r="R7" s="46"/>
      <c r="S7" s="46"/>
      <c r="T7" s="46"/>
    </row>
    <row r="8" spans="1:20" x14ac:dyDescent="0.2">
      <c r="A8" s="36"/>
      <c r="B8" s="37"/>
      <c r="C8" s="53"/>
      <c r="D8" s="38"/>
      <c r="E8" s="67"/>
      <c r="F8" s="67"/>
      <c r="G8" s="58"/>
      <c r="H8" s="58"/>
      <c r="I8" s="38"/>
      <c r="J8" s="67"/>
      <c r="K8" s="38"/>
      <c r="L8" s="39"/>
      <c r="M8" s="39"/>
      <c r="N8" s="40"/>
      <c r="O8" s="47"/>
      <c r="P8" s="48"/>
      <c r="Q8" s="49"/>
      <c r="R8" s="49"/>
      <c r="S8" s="49"/>
      <c r="T8" s="49"/>
    </row>
    <row r="9" spans="1:20" s="4" customFormat="1" ht="38.25" x14ac:dyDescent="0.2">
      <c r="A9" s="23" t="s">
        <v>0</v>
      </c>
      <c r="B9" s="24" t="s">
        <v>1</v>
      </c>
      <c r="C9" s="54" t="s">
        <v>2</v>
      </c>
      <c r="D9" s="63" t="s">
        <v>1729</v>
      </c>
      <c r="E9" s="68" t="s">
        <v>1728</v>
      </c>
      <c r="F9" s="68" t="s">
        <v>1731</v>
      </c>
      <c r="G9" s="59" t="s">
        <v>1715</v>
      </c>
      <c r="H9" s="59" t="s">
        <v>1716</v>
      </c>
      <c r="I9" s="64" t="s">
        <v>1730</v>
      </c>
      <c r="J9" s="69"/>
      <c r="K9" s="64" t="s">
        <v>1732</v>
      </c>
      <c r="L9" s="25" t="s">
        <v>1713</v>
      </c>
      <c r="M9" s="25" t="s">
        <v>1714</v>
      </c>
      <c r="N9" s="23" t="s">
        <v>3</v>
      </c>
      <c r="O9" s="22" t="s">
        <v>1720</v>
      </c>
      <c r="P9" s="22" t="s">
        <v>1727</v>
      </c>
      <c r="Q9" s="95" t="s">
        <v>1721</v>
      </c>
      <c r="R9" s="95"/>
      <c r="S9" s="95"/>
      <c r="T9" s="95"/>
    </row>
    <row r="10" spans="1:20" x14ac:dyDescent="0.2">
      <c r="A10" s="2" t="s">
        <v>31</v>
      </c>
      <c r="B10" s="5" t="s">
        <v>32</v>
      </c>
      <c r="C10" s="55">
        <v>3</v>
      </c>
      <c r="D10" s="70">
        <v>0</v>
      </c>
      <c r="E10" s="71">
        <f t="shared" ref="E10:E41" si="0">D10/H10</f>
        <v>0</v>
      </c>
      <c r="F10" s="18">
        <f>D10*L10</f>
        <v>0</v>
      </c>
      <c r="G10" s="60">
        <v>20</v>
      </c>
      <c r="H10" s="60">
        <v>5</v>
      </c>
      <c r="I10" s="73">
        <f>C10-D10</f>
        <v>3</v>
      </c>
      <c r="J10" s="74">
        <f t="shared" ref="J10:J41" si="1">I10/H10</f>
        <v>0.6</v>
      </c>
      <c r="K10" s="78">
        <f>I10*L10</f>
        <v>8.9700000000000006</v>
      </c>
      <c r="L10" s="3">
        <v>2.99</v>
      </c>
      <c r="M10" s="3">
        <f t="shared" ref="M10:M41" si="2">C10*L10</f>
        <v>8.9700000000000006</v>
      </c>
      <c r="N10" s="1" t="s">
        <v>6</v>
      </c>
      <c r="O10" s="14">
        <v>17594</v>
      </c>
      <c r="P10" s="15">
        <v>57445.310000000005</v>
      </c>
      <c r="Q10" s="16" t="s">
        <v>1717</v>
      </c>
      <c r="R10" s="17"/>
      <c r="S10" s="17"/>
      <c r="T10" s="17"/>
    </row>
    <row r="11" spans="1:20" x14ac:dyDescent="0.2">
      <c r="A11" s="2" t="s">
        <v>56</v>
      </c>
      <c r="B11" s="5" t="s">
        <v>57</v>
      </c>
      <c r="C11" s="55">
        <v>144</v>
      </c>
      <c r="D11" s="70">
        <v>72</v>
      </c>
      <c r="E11" s="71">
        <f t="shared" si="0"/>
        <v>6</v>
      </c>
      <c r="F11" s="18">
        <f t="shared" ref="F11:F74" si="3">D11*L11</f>
        <v>79.2</v>
      </c>
      <c r="G11" s="60">
        <v>144</v>
      </c>
      <c r="H11" s="60">
        <v>12</v>
      </c>
      <c r="I11" s="73">
        <f t="shared" ref="I11:I74" si="4">C11-D11</f>
        <v>72</v>
      </c>
      <c r="J11" s="74">
        <f t="shared" si="1"/>
        <v>6</v>
      </c>
      <c r="K11" s="78">
        <f t="shared" ref="K11:K74" si="5">I11*L11</f>
        <v>79.2</v>
      </c>
      <c r="L11" s="3">
        <v>1.1000000000000001</v>
      </c>
      <c r="M11" s="3">
        <f t="shared" si="2"/>
        <v>158.4</v>
      </c>
      <c r="N11" s="1" t="s">
        <v>41</v>
      </c>
      <c r="O11" s="14">
        <v>224586</v>
      </c>
      <c r="P11" s="15">
        <v>143143.27999999991</v>
      </c>
      <c r="Q11" s="16" t="s">
        <v>1718</v>
      </c>
      <c r="R11" s="17"/>
      <c r="S11" s="17"/>
      <c r="T11" s="17"/>
    </row>
    <row r="12" spans="1:20" ht="13.5" thickBot="1" x14ac:dyDescent="0.25">
      <c r="A12" s="2" t="s">
        <v>75</v>
      </c>
      <c r="B12" s="5" t="s">
        <v>76</v>
      </c>
      <c r="C12" s="55">
        <v>123</v>
      </c>
      <c r="D12" s="70">
        <v>60</v>
      </c>
      <c r="E12" s="71">
        <f t="shared" si="0"/>
        <v>10</v>
      </c>
      <c r="F12" s="18">
        <f t="shared" si="3"/>
        <v>285</v>
      </c>
      <c r="G12" s="60">
        <v>30</v>
      </c>
      <c r="H12" s="60">
        <v>6</v>
      </c>
      <c r="I12" s="73">
        <f t="shared" si="4"/>
        <v>63</v>
      </c>
      <c r="J12" s="74">
        <f t="shared" si="1"/>
        <v>10.5</v>
      </c>
      <c r="K12" s="78">
        <f t="shared" si="5"/>
        <v>299.25</v>
      </c>
      <c r="L12" s="3">
        <v>4.75</v>
      </c>
      <c r="M12" s="3">
        <f t="shared" si="2"/>
        <v>584.25</v>
      </c>
      <c r="N12" s="1" t="s">
        <v>64</v>
      </c>
      <c r="O12" s="19">
        <v>223447</v>
      </c>
      <c r="P12" s="20">
        <v>95180.330000000045</v>
      </c>
      <c r="Q12" s="16" t="s">
        <v>1719</v>
      </c>
      <c r="R12" s="17"/>
      <c r="S12" s="17"/>
      <c r="T12" s="17"/>
    </row>
    <row r="13" spans="1:20" ht="13.5" thickTop="1" x14ac:dyDescent="0.2">
      <c r="A13" s="2" t="s">
        <v>121</v>
      </c>
      <c r="B13" s="5" t="s">
        <v>122</v>
      </c>
      <c r="C13" s="55">
        <v>5</v>
      </c>
      <c r="D13" s="70"/>
      <c r="E13" s="71">
        <f t="shared" si="0"/>
        <v>0</v>
      </c>
      <c r="F13" s="18">
        <f t="shared" si="3"/>
        <v>0</v>
      </c>
      <c r="G13" s="60">
        <v>72</v>
      </c>
      <c r="H13" s="60">
        <v>6</v>
      </c>
      <c r="I13" s="73">
        <f t="shared" si="4"/>
        <v>5</v>
      </c>
      <c r="J13" s="74">
        <f t="shared" si="1"/>
        <v>0.83333333333333337</v>
      </c>
      <c r="K13" s="78">
        <f t="shared" si="5"/>
        <v>6.75</v>
      </c>
      <c r="L13" s="3">
        <v>1.35</v>
      </c>
      <c r="M13" s="3">
        <f t="shared" si="2"/>
        <v>6.75</v>
      </c>
      <c r="N13" s="1" t="s">
        <v>90</v>
      </c>
      <c r="O13" s="14">
        <f>SUM(O10:O12)</f>
        <v>465627</v>
      </c>
      <c r="P13" s="15">
        <f>SUM(P10:P12)</f>
        <v>295768.91999999993</v>
      </c>
      <c r="Q13" s="17"/>
      <c r="R13" s="17"/>
      <c r="S13" s="17"/>
      <c r="T13" s="17"/>
    </row>
    <row r="14" spans="1:20" x14ac:dyDescent="0.2">
      <c r="A14" s="2" t="s">
        <v>127</v>
      </c>
      <c r="B14" s="5" t="s">
        <v>128</v>
      </c>
      <c r="C14" s="55">
        <v>24</v>
      </c>
      <c r="D14" s="70">
        <v>24</v>
      </c>
      <c r="E14" s="71">
        <f t="shared" si="0"/>
        <v>1</v>
      </c>
      <c r="F14" s="18">
        <f t="shared" si="3"/>
        <v>30</v>
      </c>
      <c r="G14" s="60">
        <v>24</v>
      </c>
      <c r="H14" s="60">
        <v>24</v>
      </c>
      <c r="I14" s="73">
        <f t="shared" si="4"/>
        <v>0</v>
      </c>
      <c r="J14" s="74">
        <f t="shared" si="1"/>
        <v>0</v>
      </c>
      <c r="K14" s="78">
        <f t="shared" si="5"/>
        <v>0</v>
      </c>
      <c r="L14" s="3">
        <v>1.25</v>
      </c>
      <c r="M14" s="3">
        <f t="shared" si="2"/>
        <v>30</v>
      </c>
      <c r="N14" s="1" t="s">
        <v>90</v>
      </c>
      <c r="O14" s="21"/>
      <c r="P14" s="21"/>
      <c r="Q14" s="17"/>
      <c r="R14" s="17"/>
      <c r="S14" s="17"/>
      <c r="T14" s="17"/>
    </row>
    <row r="15" spans="1:20" x14ac:dyDescent="0.2">
      <c r="A15" s="2" t="s">
        <v>105</v>
      </c>
      <c r="B15" s="5" t="s">
        <v>106</v>
      </c>
      <c r="C15" s="55">
        <v>558</v>
      </c>
      <c r="D15" s="70">
        <v>288</v>
      </c>
      <c r="E15" s="71">
        <f t="shared" si="0"/>
        <v>6</v>
      </c>
      <c r="F15" s="18">
        <f t="shared" si="3"/>
        <v>331.2</v>
      </c>
      <c r="G15" s="60">
        <v>48</v>
      </c>
      <c r="H15" s="60">
        <v>48</v>
      </c>
      <c r="I15" s="73">
        <f t="shared" si="4"/>
        <v>270</v>
      </c>
      <c r="J15" s="74">
        <f t="shared" si="1"/>
        <v>5.625</v>
      </c>
      <c r="K15" s="78">
        <f t="shared" si="5"/>
        <v>310.5</v>
      </c>
      <c r="L15" s="3">
        <v>1.1499999999999999</v>
      </c>
      <c r="M15" s="3">
        <f t="shared" si="2"/>
        <v>641.69999999999993</v>
      </c>
      <c r="N15" s="1" t="s">
        <v>90</v>
      </c>
      <c r="O15" s="21"/>
      <c r="P15" s="21"/>
      <c r="Q15" s="17"/>
      <c r="R15" s="17"/>
      <c r="S15" s="17"/>
      <c r="T15" s="17"/>
    </row>
    <row r="16" spans="1:20" x14ac:dyDescent="0.2">
      <c r="A16" s="2" t="s">
        <v>175</v>
      </c>
      <c r="B16" s="5" t="s">
        <v>176</v>
      </c>
      <c r="C16" s="55">
        <v>36</v>
      </c>
      <c r="D16" s="70">
        <v>18</v>
      </c>
      <c r="E16" s="71">
        <f t="shared" si="0"/>
        <v>0.5</v>
      </c>
      <c r="F16" s="18">
        <f t="shared" si="3"/>
        <v>71.820000000000007</v>
      </c>
      <c r="G16" s="60">
        <v>36</v>
      </c>
      <c r="H16" s="60">
        <v>36</v>
      </c>
      <c r="I16" s="73">
        <f t="shared" si="4"/>
        <v>18</v>
      </c>
      <c r="J16" s="74">
        <f t="shared" si="1"/>
        <v>0.5</v>
      </c>
      <c r="K16" s="78">
        <f t="shared" si="5"/>
        <v>71.820000000000007</v>
      </c>
      <c r="L16" s="3">
        <v>3.99</v>
      </c>
      <c r="M16" s="3">
        <f t="shared" si="2"/>
        <v>143.64000000000001</v>
      </c>
      <c r="N16" s="1" t="s">
        <v>143</v>
      </c>
    </row>
    <row r="17" spans="1:18" x14ac:dyDescent="0.2">
      <c r="A17" s="2" t="s">
        <v>177</v>
      </c>
      <c r="B17" s="5" t="s">
        <v>178</v>
      </c>
      <c r="C17" s="55">
        <v>5</v>
      </c>
      <c r="D17" s="70">
        <v>0</v>
      </c>
      <c r="E17" s="71">
        <f t="shared" si="0"/>
        <v>0</v>
      </c>
      <c r="F17" s="18">
        <f t="shared" si="3"/>
        <v>0</v>
      </c>
      <c r="G17" s="60">
        <v>45</v>
      </c>
      <c r="H17" s="60">
        <v>5</v>
      </c>
      <c r="I17" s="73">
        <f t="shared" si="4"/>
        <v>5</v>
      </c>
      <c r="J17" s="74">
        <f t="shared" si="1"/>
        <v>1</v>
      </c>
      <c r="K17" s="78">
        <f t="shared" si="5"/>
        <v>14.75</v>
      </c>
      <c r="L17" s="3">
        <v>2.95</v>
      </c>
      <c r="M17" s="3">
        <f t="shared" si="2"/>
        <v>14.75</v>
      </c>
      <c r="N17" s="1" t="s">
        <v>143</v>
      </c>
      <c r="P17" s="11" t="s">
        <v>1722</v>
      </c>
      <c r="Q17" t="s">
        <v>1725</v>
      </c>
      <c r="R17" t="s">
        <v>1726</v>
      </c>
    </row>
    <row r="18" spans="1:18" x14ac:dyDescent="0.2">
      <c r="A18" s="2" t="s">
        <v>159</v>
      </c>
      <c r="B18" s="5" t="s">
        <v>160</v>
      </c>
      <c r="C18" s="55">
        <v>40</v>
      </c>
      <c r="D18" s="70">
        <v>16</v>
      </c>
      <c r="E18" s="71">
        <f t="shared" si="0"/>
        <v>1</v>
      </c>
      <c r="F18" s="18">
        <f t="shared" si="3"/>
        <v>23.2</v>
      </c>
      <c r="G18" s="60">
        <v>16</v>
      </c>
      <c r="H18" s="60">
        <v>16</v>
      </c>
      <c r="I18" s="73">
        <f t="shared" si="4"/>
        <v>24</v>
      </c>
      <c r="J18" s="74">
        <f t="shared" si="1"/>
        <v>1.5</v>
      </c>
      <c r="K18" s="78">
        <f t="shared" si="5"/>
        <v>34.799999999999997</v>
      </c>
      <c r="L18" s="3">
        <v>1.45</v>
      </c>
      <c r="M18" s="3">
        <f t="shared" si="2"/>
        <v>58</v>
      </c>
      <c r="N18" s="1" t="s">
        <v>143</v>
      </c>
      <c r="P18" s="5" t="s">
        <v>6</v>
      </c>
      <c r="Q18" s="12">
        <v>4331</v>
      </c>
      <c r="R18" s="13">
        <v>2301.67</v>
      </c>
    </row>
    <row r="19" spans="1:18" x14ac:dyDescent="0.2">
      <c r="A19" s="2" t="s">
        <v>201</v>
      </c>
      <c r="B19" s="5" t="s">
        <v>202</v>
      </c>
      <c r="C19" s="55">
        <v>24</v>
      </c>
      <c r="D19" s="70">
        <v>0</v>
      </c>
      <c r="E19" s="71">
        <f t="shared" si="0"/>
        <v>0</v>
      </c>
      <c r="F19" s="18">
        <f t="shared" si="3"/>
        <v>0</v>
      </c>
      <c r="G19" s="60">
        <v>24</v>
      </c>
      <c r="H19" s="60">
        <v>24</v>
      </c>
      <c r="I19" s="73">
        <f t="shared" si="4"/>
        <v>24</v>
      </c>
      <c r="J19" s="74">
        <f t="shared" si="1"/>
        <v>1</v>
      </c>
      <c r="K19" s="78">
        <f t="shared" si="5"/>
        <v>32.400000000000006</v>
      </c>
      <c r="L19" s="3">
        <v>1.35</v>
      </c>
      <c r="M19" s="3">
        <f t="shared" si="2"/>
        <v>32.400000000000006</v>
      </c>
      <c r="N19" s="1" t="s">
        <v>143</v>
      </c>
      <c r="P19" s="5" t="s">
        <v>41</v>
      </c>
      <c r="Q19" s="12">
        <v>2573</v>
      </c>
      <c r="R19" s="13">
        <v>1321.75</v>
      </c>
    </row>
    <row r="20" spans="1:18" x14ac:dyDescent="0.2">
      <c r="A20" s="2" t="s">
        <v>191</v>
      </c>
      <c r="B20" s="5" t="s">
        <v>192</v>
      </c>
      <c r="C20" s="55">
        <v>24</v>
      </c>
      <c r="D20" s="70">
        <v>0</v>
      </c>
      <c r="E20" s="71">
        <f t="shared" si="0"/>
        <v>0</v>
      </c>
      <c r="F20" s="18">
        <f t="shared" si="3"/>
        <v>0</v>
      </c>
      <c r="G20" s="60">
        <v>24</v>
      </c>
      <c r="H20" s="60">
        <v>24</v>
      </c>
      <c r="I20" s="73">
        <f t="shared" si="4"/>
        <v>24</v>
      </c>
      <c r="J20" s="74">
        <f t="shared" si="1"/>
        <v>1</v>
      </c>
      <c r="K20" s="78">
        <f t="shared" si="5"/>
        <v>30</v>
      </c>
      <c r="L20" s="3">
        <v>1.25</v>
      </c>
      <c r="M20" s="3">
        <f t="shared" si="2"/>
        <v>30</v>
      </c>
      <c r="N20" s="1" t="s">
        <v>143</v>
      </c>
      <c r="P20" s="5" t="s">
        <v>64</v>
      </c>
      <c r="Q20" s="12">
        <v>5550</v>
      </c>
      <c r="R20" s="13">
        <v>2339.1799999999998</v>
      </c>
    </row>
    <row r="21" spans="1:18" x14ac:dyDescent="0.2">
      <c r="A21" s="2" t="s">
        <v>193</v>
      </c>
      <c r="B21" s="5" t="s">
        <v>194</v>
      </c>
      <c r="C21" s="55">
        <v>24</v>
      </c>
      <c r="D21" s="70">
        <v>0</v>
      </c>
      <c r="E21" s="71">
        <f t="shared" si="0"/>
        <v>0</v>
      </c>
      <c r="F21" s="18">
        <f t="shared" si="3"/>
        <v>0</v>
      </c>
      <c r="G21" s="60">
        <v>24</v>
      </c>
      <c r="H21" s="60">
        <v>24</v>
      </c>
      <c r="I21" s="73">
        <f t="shared" si="4"/>
        <v>24</v>
      </c>
      <c r="J21" s="74">
        <f t="shared" si="1"/>
        <v>1</v>
      </c>
      <c r="K21" s="78">
        <f t="shared" si="5"/>
        <v>30</v>
      </c>
      <c r="L21" s="3">
        <v>1.25</v>
      </c>
      <c r="M21" s="3">
        <f t="shared" si="2"/>
        <v>30</v>
      </c>
      <c r="N21" s="1" t="s">
        <v>143</v>
      </c>
      <c r="P21" s="5" t="s">
        <v>83</v>
      </c>
      <c r="Q21" s="12">
        <v>47</v>
      </c>
      <c r="R21" s="13">
        <v>21.3</v>
      </c>
    </row>
    <row r="22" spans="1:18" x14ac:dyDescent="0.2">
      <c r="A22" s="2" t="s">
        <v>195</v>
      </c>
      <c r="B22" s="5" t="s">
        <v>196</v>
      </c>
      <c r="C22" s="55">
        <v>80</v>
      </c>
      <c r="D22" s="70">
        <v>48</v>
      </c>
      <c r="E22" s="71">
        <f t="shared" si="0"/>
        <v>2</v>
      </c>
      <c r="F22" s="18">
        <f t="shared" si="3"/>
        <v>60</v>
      </c>
      <c r="G22" s="60">
        <v>24</v>
      </c>
      <c r="H22" s="60">
        <v>24</v>
      </c>
      <c r="I22" s="73">
        <f t="shared" si="4"/>
        <v>32</v>
      </c>
      <c r="J22" s="74">
        <f t="shared" si="1"/>
        <v>1.3333333333333333</v>
      </c>
      <c r="K22" s="78">
        <f t="shared" si="5"/>
        <v>40</v>
      </c>
      <c r="L22" s="3">
        <v>1.25</v>
      </c>
      <c r="M22" s="3">
        <f t="shared" si="2"/>
        <v>100</v>
      </c>
      <c r="N22" s="1" t="s">
        <v>143</v>
      </c>
      <c r="P22" s="5" t="s">
        <v>90</v>
      </c>
      <c r="Q22" s="12">
        <v>3288</v>
      </c>
      <c r="R22" s="13">
        <v>2368.0699999999997</v>
      </c>
    </row>
    <row r="23" spans="1:18" x14ac:dyDescent="0.2">
      <c r="A23" s="2" t="s">
        <v>253</v>
      </c>
      <c r="B23" s="5" t="s">
        <v>254</v>
      </c>
      <c r="C23" s="55">
        <v>9</v>
      </c>
      <c r="D23" s="70">
        <v>0</v>
      </c>
      <c r="E23" s="71">
        <f t="shared" si="0"/>
        <v>0</v>
      </c>
      <c r="F23" s="18">
        <f t="shared" si="3"/>
        <v>0</v>
      </c>
      <c r="G23" s="60">
        <v>10</v>
      </c>
      <c r="H23" s="60">
        <v>10</v>
      </c>
      <c r="I23" s="73">
        <f t="shared" si="4"/>
        <v>9</v>
      </c>
      <c r="J23" s="74">
        <f t="shared" si="1"/>
        <v>0.9</v>
      </c>
      <c r="K23" s="78">
        <f t="shared" si="5"/>
        <v>23.849999999999998</v>
      </c>
      <c r="L23" s="3">
        <v>2.65</v>
      </c>
      <c r="M23" s="3">
        <f t="shared" si="2"/>
        <v>23.849999999999998</v>
      </c>
      <c r="N23" s="1" t="s">
        <v>255</v>
      </c>
      <c r="P23" s="5" t="s">
        <v>132</v>
      </c>
      <c r="Q23" s="12">
        <v>3882</v>
      </c>
      <c r="R23" s="13">
        <v>2437.3799999999997</v>
      </c>
    </row>
    <row r="24" spans="1:18" x14ac:dyDescent="0.2">
      <c r="A24" s="2" t="s">
        <v>300</v>
      </c>
      <c r="B24" s="5" t="s">
        <v>301</v>
      </c>
      <c r="C24" s="55">
        <v>300</v>
      </c>
      <c r="D24" s="70">
        <v>100</v>
      </c>
      <c r="E24" s="71">
        <f t="shared" si="0"/>
        <v>10</v>
      </c>
      <c r="F24" s="18">
        <f t="shared" si="3"/>
        <v>225</v>
      </c>
      <c r="G24" s="60">
        <v>100</v>
      </c>
      <c r="H24" s="60">
        <v>10</v>
      </c>
      <c r="I24" s="73">
        <f t="shared" si="4"/>
        <v>200</v>
      </c>
      <c r="J24" s="74">
        <f t="shared" si="1"/>
        <v>20</v>
      </c>
      <c r="K24" s="78">
        <f t="shared" si="5"/>
        <v>450</v>
      </c>
      <c r="L24" s="3">
        <v>2.25</v>
      </c>
      <c r="M24" s="3">
        <f t="shared" si="2"/>
        <v>675</v>
      </c>
      <c r="N24" s="1" t="s">
        <v>255</v>
      </c>
      <c r="P24" s="5" t="s">
        <v>143</v>
      </c>
      <c r="Q24" s="12">
        <v>21753</v>
      </c>
      <c r="R24" s="13">
        <v>10700.679999999995</v>
      </c>
    </row>
    <row r="25" spans="1:18" x14ac:dyDescent="0.2">
      <c r="A25" s="1" t="s">
        <v>310</v>
      </c>
      <c r="B25" s="5" t="s">
        <v>308</v>
      </c>
      <c r="C25" s="55">
        <v>48</v>
      </c>
      <c r="D25" s="70">
        <v>0</v>
      </c>
      <c r="E25" s="71">
        <f t="shared" si="0"/>
        <v>0</v>
      </c>
      <c r="F25" s="18">
        <f t="shared" si="3"/>
        <v>0</v>
      </c>
      <c r="G25" s="60">
        <v>48</v>
      </c>
      <c r="H25" s="60">
        <v>48</v>
      </c>
      <c r="I25" s="73">
        <f t="shared" si="4"/>
        <v>48</v>
      </c>
      <c r="J25" s="74">
        <f t="shared" si="1"/>
        <v>1</v>
      </c>
      <c r="K25" s="78">
        <f t="shared" si="5"/>
        <v>95.52</v>
      </c>
      <c r="L25" s="3">
        <v>1.99</v>
      </c>
      <c r="M25" s="3">
        <f t="shared" si="2"/>
        <v>95.52</v>
      </c>
      <c r="N25" s="1" t="s">
        <v>306</v>
      </c>
      <c r="P25" s="5" t="s">
        <v>255</v>
      </c>
      <c r="Q25" s="12">
        <v>7362</v>
      </c>
      <c r="R25" s="13">
        <v>4466.24</v>
      </c>
    </row>
    <row r="26" spans="1:18" x14ac:dyDescent="0.2">
      <c r="A26" s="1" t="s">
        <v>412</v>
      </c>
      <c r="B26" s="5" t="s">
        <v>413</v>
      </c>
      <c r="C26" s="55">
        <v>6000</v>
      </c>
      <c r="D26" s="70">
        <v>3000</v>
      </c>
      <c r="E26" s="71">
        <f t="shared" si="0"/>
        <v>15</v>
      </c>
      <c r="F26" s="18">
        <f t="shared" si="3"/>
        <v>4500</v>
      </c>
      <c r="G26" s="60">
        <v>2000</v>
      </c>
      <c r="H26" s="60">
        <v>200</v>
      </c>
      <c r="I26" s="73">
        <f t="shared" si="4"/>
        <v>3000</v>
      </c>
      <c r="J26" s="74">
        <f t="shared" si="1"/>
        <v>15</v>
      </c>
      <c r="K26" s="78">
        <f t="shared" si="5"/>
        <v>4500</v>
      </c>
      <c r="L26" s="3">
        <v>1.5</v>
      </c>
      <c r="M26" s="3">
        <f t="shared" si="2"/>
        <v>9000</v>
      </c>
      <c r="N26" s="1" t="s">
        <v>306</v>
      </c>
      <c r="P26" s="5" t="s">
        <v>306</v>
      </c>
      <c r="Q26" s="12">
        <v>39700</v>
      </c>
      <c r="R26" s="13">
        <v>32634.970000000012</v>
      </c>
    </row>
    <row r="27" spans="1:18" x14ac:dyDescent="0.2">
      <c r="A27" s="2" t="s">
        <v>317</v>
      </c>
      <c r="B27" s="5" t="s">
        <v>318</v>
      </c>
      <c r="C27" s="55">
        <v>5</v>
      </c>
      <c r="D27" s="70">
        <v>0</v>
      </c>
      <c r="E27" s="71">
        <f t="shared" si="0"/>
        <v>0</v>
      </c>
      <c r="F27" s="18">
        <f t="shared" si="3"/>
        <v>0</v>
      </c>
      <c r="G27" s="60">
        <v>72</v>
      </c>
      <c r="H27" s="60">
        <v>6</v>
      </c>
      <c r="I27" s="73">
        <f t="shared" si="4"/>
        <v>5</v>
      </c>
      <c r="J27" s="74">
        <f t="shared" si="1"/>
        <v>0.83333333333333337</v>
      </c>
      <c r="K27" s="78">
        <f t="shared" si="5"/>
        <v>6.75</v>
      </c>
      <c r="L27" s="3">
        <v>1.35</v>
      </c>
      <c r="M27" s="3">
        <f t="shared" si="2"/>
        <v>6.75</v>
      </c>
      <c r="N27" s="1" t="s">
        <v>306</v>
      </c>
      <c r="P27" s="5" t="s">
        <v>416</v>
      </c>
      <c r="Q27" s="12">
        <v>21115</v>
      </c>
      <c r="R27" s="13">
        <v>7430.8499999999995</v>
      </c>
    </row>
    <row r="28" spans="1:18" x14ac:dyDescent="0.2">
      <c r="A28" s="2" t="s">
        <v>313</v>
      </c>
      <c r="B28" s="5" t="s">
        <v>314</v>
      </c>
      <c r="C28" s="55">
        <v>55</v>
      </c>
      <c r="D28" s="70">
        <v>24</v>
      </c>
      <c r="E28" s="71">
        <f t="shared" si="0"/>
        <v>2</v>
      </c>
      <c r="F28" s="18">
        <f t="shared" si="3"/>
        <v>31.200000000000003</v>
      </c>
      <c r="G28" s="60">
        <v>72</v>
      </c>
      <c r="H28" s="60">
        <v>12</v>
      </c>
      <c r="I28" s="73">
        <f t="shared" si="4"/>
        <v>31</v>
      </c>
      <c r="J28" s="74">
        <f t="shared" si="1"/>
        <v>2.5833333333333335</v>
      </c>
      <c r="K28" s="78">
        <f t="shared" si="5"/>
        <v>40.300000000000004</v>
      </c>
      <c r="L28" s="3">
        <v>1.3</v>
      </c>
      <c r="M28" s="3">
        <f t="shared" si="2"/>
        <v>71.5</v>
      </c>
      <c r="N28" s="1" t="s">
        <v>306</v>
      </c>
      <c r="P28" s="5" t="s">
        <v>466</v>
      </c>
      <c r="Q28" s="12">
        <v>19183</v>
      </c>
      <c r="R28" s="13">
        <v>11259.020000000002</v>
      </c>
    </row>
    <row r="29" spans="1:18" x14ac:dyDescent="0.2">
      <c r="A29" s="1" t="s">
        <v>311</v>
      </c>
      <c r="B29" s="5" t="s">
        <v>312</v>
      </c>
      <c r="C29" s="55">
        <v>10</v>
      </c>
      <c r="D29" s="70">
        <v>0</v>
      </c>
      <c r="E29" s="71">
        <f t="shared" si="0"/>
        <v>0</v>
      </c>
      <c r="F29" s="18">
        <f t="shared" si="3"/>
        <v>0</v>
      </c>
      <c r="G29" s="60">
        <v>72</v>
      </c>
      <c r="H29" s="60">
        <v>12</v>
      </c>
      <c r="I29" s="73">
        <f t="shared" si="4"/>
        <v>10</v>
      </c>
      <c r="J29" s="74">
        <f t="shared" si="1"/>
        <v>0.83333333333333337</v>
      </c>
      <c r="K29" s="78">
        <f t="shared" si="5"/>
        <v>13</v>
      </c>
      <c r="L29" s="3">
        <v>1.3</v>
      </c>
      <c r="M29" s="3">
        <f t="shared" si="2"/>
        <v>13</v>
      </c>
      <c r="N29" s="1" t="s">
        <v>306</v>
      </c>
      <c r="P29" s="5" t="s">
        <v>537</v>
      </c>
      <c r="Q29" s="12">
        <v>3322</v>
      </c>
      <c r="R29" s="13">
        <v>26860.010000000013</v>
      </c>
    </row>
    <row r="30" spans="1:18" x14ac:dyDescent="0.2">
      <c r="A30" s="2" t="s">
        <v>433</v>
      </c>
      <c r="B30" s="5" t="s">
        <v>434</v>
      </c>
      <c r="C30" s="55">
        <v>8</v>
      </c>
      <c r="D30" s="70">
        <v>0</v>
      </c>
      <c r="E30" s="71">
        <f t="shared" si="0"/>
        <v>0</v>
      </c>
      <c r="F30" s="18">
        <f t="shared" si="3"/>
        <v>0</v>
      </c>
      <c r="G30" s="60">
        <v>2</v>
      </c>
      <c r="H30" s="60">
        <v>2</v>
      </c>
      <c r="I30" s="73">
        <f t="shared" si="4"/>
        <v>8</v>
      </c>
      <c r="J30" s="74">
        <f t="shared" si="1"/>
        <v>4</v>
      </c>
      <c r="K30" s="78">
        <f t="shared" si="5"/>
        <v>122</v>
      </c>
      <c r="L30" s="3">
        <v>15.25</v>
      </c>
      <c r="M30" s="3">
        <f t="shared" si="2"/>
        <v>122</v>
      </c>
      <c r="N30" s="1" t="s">
        <v>416</v>
      </c>
      <c r="P30" s="5" t="s">
        <v>701</v>
      </c>
      <c r="Q30" s="12">
        <v>2692</v>
      </c>
      <c r="R30" s="13">
        <v>2580.5500000000002</v>
      </c>
    </row>
    <row r="31" spans="1:18" x14ac:dyDescent="0.2">
      <c r="A31" s="2" t="s">
        <v>435</v>
      </c>
      <c r="B31" s="5" t="s">
        <v>436</v>
      </c>
      <c r="C31" s="55">
        <v>2</v>
      </c>
      <c r="D31" s="70">
        <v>0</v>
      </c>
      <c r="E31" s="71">
        <f t="shared" si="0"/>
        <v>0</v>
      </c>
      <c r="F31" s="18">
        <f t="shared" si="3"/>
        <v>0</v>
      </c>
      <c r="G31" s="60">
        <v>4</v>
      </c>
      <c r="H31" s="60">
        <v>2</v>
      </c>
      <c r="I31" s="73">
        <f t="shared" si="4"/>
        <v>2</v>
      </c>
      <c r="J31" s="74">
        <f t="shared" si="1"/>
        <v>1</v>
      </c>
      <c r="K31" s="78">
        <f t="shared" si="5"/>
        <v>26.5</v>
      </c>
      <c r="L31" s="3">
        <v>13.25</v>
      </c>
      <c r="M31" s="3">
        <f t="shared" si="2"/>
        <v>26.5</v>
      </c>
      <c r="N31" s="1" t="s">
        <v>416</v>
      </c>
      <c r="P31" s="5" t="s">
        <v>722</v>
      </c>
      <c r="Q31" s="12">
        <v>23737</v>
      </c>
      <c r="R31" s="13">
        <v>12329.93</v>
      </c>
    </row>
    <row r="32" spans="1:18" x14ac:dyDescent="0.2">
      <c r="A32" s="2" t="s">
        <v>437</v>
      </c>
      <c r="B32" s="5" t="s">
        <v>438</v>
      </c>
      <c r="C32" s="55">
        <v>16</v>
      </c>
      <c r="D32" s="70">
        <v>8</v>
      </c>
      <c r="E32" s="71">
        <f t="shared" si="0"/>
        <v>4</v>
      </c>
      <c r="F32" s="18">
        <f t="shared" si="3"/>
        <v>79.92</v>
      </c>
      <c r="G32" s="60">
        <v>4</v>
      </c>
      <c r="H32" s="60">
        <v>2</v>
      </c>
      <c r="I32" s="73">
        <f t="shared" si="4"/>
        <v>8</v>
      </c>
      <c r="J32" s="74">
        <f t="shared" si="1"/>
        <v>4</v>
      </c>
      <c r="K32" s="78">
        <f t="shared" si="5"/>
        <v>79.92</v>
      </c>
      <c r="L32" s="3">
        <v>9.99</v>
      </c>
      <c r="M32" s="3">
        <f t="shared" si="2"/>
        <v>159.84</v>
      </c>
      <c r="N32" s="1" t="s">
        <v>416</v>
      </c>
      <c r="P32" s="5" t="s">
        <v>773</v>
      </c>
      <c r="Q32" s="12">
        <v>7424</v>
      </c>
      <c r="R32" s="13">
        <v>4160.7800000000007</v>
      </c>
    </row>
    <row r="33" spans="1:18" x14ac:dyDescent="0.2">
      <c r="A33" s="2" t="s">
        <v>439</v>
      </c>
      <c r="B33" s="5" t="s">
        <v>440</v>
      </c>
      <c r="C33" s="55">
        <v>1</v>
      </c>
      <c r="D33" s="70">
        <v>0</v>
      </c>
      <c r="E33" s="71">
        <f t="shared" si="0"/>
        <v>0</v>
      </c>
      <c r="F33" s="18">
        <f t="shared" si="3"/>
        <v>0</v>
      </c>
      <c r="G33" s="60">
        <v>12</v>
      </c>
      <c r="H33" s="60">
        <v>12</v>
      </c>
      <c r="I33" s="73">
        <f t="shared" si="4"/>
        <v>1</v>
      </c>
      <c r="J33" s="74">
        <f t="shared" si="1"/>
        <v>8.3333333333333329E-2</v>
      </c>
      <c r="K33" s="78">
        <f t="shared" si="5"/>
        <v>5.99</v>
      </c>
      <c r="L33" s="3">
        <v>5.99</v>
      </c>
      <c r="M33" s="3">
        <f t="shared" si="2"/>
        <v>5.99</v>
      </c>
      <c r="N33" s="1" t="s">
        <v>416</v>
      </c>
      <c r="P33" s="5" t="s">
        <v>848</v>
      </c>
      <c r="Q33" s="12">
        <v>4697</v>
      </c>
      <c r="R33" s="13">
        <v>2405.09</v>
      </c>
    </row>
    <row r="34" spans="1:18" x14ac:dyDescent="0.2">
      <c r="A34" s="2" t="s">
        <v>429</v>
      </c>
      <c r="B34" s="5" t="s">
        <v>430</v>
      </c>
      <c r="C34" s="55">
        <v>8</v>
      </c>
      <c r="D34" s="70">
        <v>4</v>
      </c>
      <c r="E34" s="71">
        <f t="shared" si="0"/>
        <v>2</v>
      </c>
      <c r="F34" s="18">
        <f t="shared" si="3"/>
        <v>21.4</v>
      </c>
      <c r="G34" s="60">
        <v>8</v>
      </c>
      <c r="H34" s="60">
        <v>2</v>
      </c>
      <c r="I34" s="73">
        <f t="shared" si="4"/>
        <v>4</v>
      </c>
      <c r="J34" s="74">
        <f t="shared" si="1"/>
        <v>2</v>
      </c>
      <c r="K34" s="78">
        <f t="shared" si="5"/>
        <v>21.4</v>
      </c>
      <c r="L34" s="3">
        <v>5.35</v>
      </c>
      <c r="M34" s="3">
        <f t="shared" si="2"/>
        <v>42.8</v>
      </c>
      <c r="N34" s="1" t="s">
        <v>416</v>
      </c>
      <c r="P34" s="5" t="s">
        <v>879</v>
      </c>
      <c r="Q34" s="12">
        <v>10224</v>
      </c>
      <c r="R34" s="13">
        <v>4566.2400000000007</v>
      </c>
    </row>
    <row r="35" spans="1:18" x14ac:dyDescent="0.2">
      <c r="A35" s="2" t="s">
        <v>431</v>
      </c>
      <c r="B35" s="5" t="s">
        <v>432</v>
      </c>
      <c r="C35" s="55">
        <v>3</v>
      </c>
      <c r="D35" s="70">
        <v>0</v>
      </c>
      <c r="E35" s="71">
        <f t="shared" si="0"/>
        <v>0</v>
      </c>
      <c r="F35" s="18">
        <f t="shared" si="3"/>
        <v>0</v>
      </c>
      <c r="G35" s="60">
        <v>12</v>
      </c>
      <c r="H35" s="60">
        <v>3</v>
      </c>
      <c r="I35" s="73">
        <f t="shared" si="4"/>
        <v>3</v>
      </c>
      <c r="J35" s="74">
        <f t="shared" si="1"/>
        <v>1</v>
      </c>
      <c r="K35" s="78">
        <f t="shared" si="5"/>
        <v>13.77</v>
      </c>
      <c r="L35" s="3">
        <v>4.59</v>
      </c>
      <c r="M35" s="3">
        <f t="shared" si="2"/>
        <v>13.77</v>
      </c>
      <c r="N35" s="1" t="s">
        <v>416</v>
      </c>
      <c r="P35" s="5" t="s">
        <v>884</v>
      </c>
      <c r="Q35" s="12">
        <v>3288</v>
      </c>
      <c r="R35" s="13">
        <v>1872.54</v>
      </c>
    </row>
    <row r="36" spans="1:18" x14ac:dyDescent="0.2">
      <c r="A36" s="2" t="s">
        <v>443</v>
      </c>
      <c r="B36" s="5" t="s">
        <v>442</v>
      </c>
      <c r="C36" s="55">
        <v>79</v>
      </c>
      <c r="D36" s="70">
        <v>48</v>
      </c>
      <c r="E36" s="71">
        <f t="shared" si="0"/>
        <v>2</v>
      </c>
      <c r="F36" s="18">
        <f t="shared" si="3"/>
        <v>119.52000000000001</v>
      </c>
      <c r="G36" s="60">
        <v>24</v>
      </c>
      <c r="H36" s="60">
        <v>24</v>
      </c>
      <c r="I36" s="73">
        <f t="shared" si="4"/>
        <v>31</v>
      </c>
      <c r="J36" s="74">
        <f t="shared" si="1"/>
        <v>1.2916666666666667</v>
      </c>
      <c r="K36" s="78">
        <f t="shared" si="5"/>
        <v>77.190000000000012</v>
      </c>
      <c r="L36" s="3">
        <v>2.4900000000000002</v>
      </c>
      <c r="M36" s="3">
        <f t="shared" si="2"/>
        <v>196.71</v>
      </c>
      <c r="N36" s="1" t="s">
        <v>416</v>
      </c>
      <c r="P36" s="5" t="s">
        <v>920</v>
      </c>
      <c r="Q36" s="12">
        <v>14051</v>
      </c>
      <c r="R36" s="13">
        <v>10244.309999999998</v>
      </c>
    </row>
    <row r="37" spans="1:18" x14ac:dyDescent="0.2">
      <c r="A37" s="1" t="s">
        <v>441</v>
      </c>
      <c r="B37" s="5" t="s">
        <v>442</v>
      </c>
      <c r="C37" s="55">
        <v>102</v>
      </c>
      <c r="D37" s="70">
        <v>48</v>
      </c>
      <c r="E37" s="71">
        <f t="shared" si="0"/>
        <v>2</v>
      </c>
      <c r="F37" s="18">
        <f t="shared" si="3"/>
        <v>119.52000000000001</v>
      </c>
      <c r="G37" s="60">
        <v>24</v>
      </c>
      <c r="H37" s="60">
        <v>24</v>
      </c>
      <c r="I37" s="73">
        <f t="shared" si="4"/>
        <v>54</v>
      </c>
      <c r="J37" s="74">
        <f t="shared" si="1"/>
        <v>2.25</v>
      </c>
      <c r="K37" s="78">
        <f t="shared" si="5"/>
        <v>134.46</v>
      </c>
      <c r="L37" s="3">
        <v>2.4900000000000002</v>
      </c>
      <c r="M37" s="3">
        <f t="shared" si="2"/>
        <v>253.98000000000002</v>
      </c>
      <c r="N37" s="1" t="s">
        <v>416</v>
      </c>
      <c r="P37" s="5" t="s">
        <v>1029</v>
      </c>
      <c r="Q37" s="12">
        <v>41511</v>
      </c>
      <c r="R37" s="13">
        <v>21057.490000000005</v>
      </c>
    </row>
    <row r="38" spans="1:18" x14ac:dyDescent="0.2">
      <c r="A38" s="2" t="s">
        <v>529</v>
      </c>
      <c r="B38" s="5" t="s">
        <v>530</v>
      </c>
      <c r="C38" s="55">
        <v>12</v>
      </c>
      <c r="D38" s="70">
        <v>6</v>
      </c>
      <c r="E38" s="71">
        <f t="shared" si="0"/>
        <v>6</v>
      </c>
      <c r="F38" s="18">
        <f t="shared" si="3"/>
        <v>114</v>
      </c>
      <c r="G38" s="60">
        <v>12</v>
      </c>
      <c r="H38" s="60">
        <v>1</v>
      </c>
      <c r="I38" s="73">
        <f t="shared" si="4"/>
        <v>6</v>
      </c>
      <c r="J38" s="74">
        <f t="shared" si="1"/>
        <v>6</v>
      </c>
      <c r="K38" s="78">
        <f t="shared" si="5"/>
        <v>114</v>
      </c>
      <c r="L38" s="3">
        <v>19</v>
      </c>
      <c r="M38" s="3">
        <f t="shared" si="2"/>
        <v>228</v>
      </c>
      <c r="N38" s="1" t="s">
        <v>466</v>
      </c>
      <c r="P38" s="5" t="s">
        <v>1159</v>
      </c>
      <c r="Q38" s="12">
        <v>980</v>
      </c>
      <c r="R38" s="13">
        <v>485.28</v>
      </c>
    </row>
    <row r="39" spans="1:18" x14ac:dyDescent="0.2">
      <c r="A39" s="1" t="s">
        <v>464</v>
      </c>
      <c r="B39" s="5" t="s">
        <v>465</v>
      </c>
      <c r="C39" s="55">
        <v>135</v>
      </c>
      <c r="D39" s="70">
        <v>72</v>
      </c>
      <c r="E39" s="71">
        <f t="shared" si="0"/>
        <v>3</v>
      </c>
      <c r="F39" s="18">
        <f t="shared" si="3"/>
        <v>180</v>
      </c>
      <c r="G39" s="60">
        <v>96</v>
      </c>
      <c r="H39" s="60">
        <v>24</v>
      </c>
      <c r="I39" s="73">
        <f t="shared" si="4"/>
        <v>63</v>
      </c>
      <c r="J39" s="74">
        <f t="shared" si="1"/>
        <v>2.625</v>
      </c>
      <c r="K39" s="78">
        <f t="shared" si="5"/>
        <v>157.5</v>
      </c>
      <c r="L39" s="3">
        <v>2.5</v>
      </c>
      <c r="M39" s="3">
        <f t="shared" si="2"/>
        <v>337.5</v>
      </c>
      <c r="N39" s="1" t="s">
        <v>466</v>
      </c>
      <c r="P39" s="5" t="s">
        <v>1166</v>
      </c>
      <c r="Q39" s="12">
        <v>2186</v>
      </c>
      <c r="R39" s="13">
        <v>3863.0400000000004</v>
      </c>
    </row>
    <row r="40" spans="1:18" x14ac:dyDescent="0.2">
      <c r="A40" s="2" t="s">
        <v>523</v>
      </c>
      <c r="B40" s="5" t="s">
        <v>524</v>
      </c>
      <c r="C40" s="55">
        <v>121</v>
      </c>
      <c r="D40" s="70">
        <v>60</v>
      </c>
      <c r="E40" s="71">
        <f t="shared" si="0"/>
        <v>12</v>
      </c>
      <c r="F40" s="18">
        <f t="shared" si="3"/>
        <v>83.399999999999991</v>
      </c>
      <c r="G40" s="60">
        <v>40</v>
      </c>
      <c r="H40" s="60">
        <v>5</v>
      </c>
      <c r="I40" s="73">
        <f t="shared" si="4"/>
        <v>61</v>
      </c>
      <c r="J40" s="74">
        <f t="shared" si="1"/>
        <v>12.2</v>
      </c>
      <c r="K40" s="78">
        <f t="shared" si="5"/>
        <v>84.789999999999992</v>
      </c>
      <c r="L40" s="3">
        <v>1.39</v>
      </c>
      <c r="M40" s="3">
        <f t="shared" si="2"/>
        <v>168.19</v>
      </c>
      <c r="N40" s="1" t="s">
        <v>466</v>
      </c>
      <c r="P40" s="5" t="s">
        <v>1199</v>
      </c>
      <c r="Q40" s="12">
        <v>46629</v>
      </c>
      <c r="R40" s="13">
        <v>28740.350000000002</v>
      </c>
    </row>
    <row r="41" spans="1:18" x14ac:dyDescent="0.2">
      <c r="A41" s="2" t="s">
        <v>491</v>
      </c>
      <c r="B41" s="5" t="s">
        <v>492</v>
      </c>
      <c r="C41" s="55">
        <v>34</v>
      </c>
      <c r="D41" s="70">
        <v>24</v>
      </c>
      <c r="E41" s="71">
        <f t="shared" si="0"/>
        <v>1</v>
      </c>
      <c r="F41" s="18">
        <f t="shared" si="3"/>
        <v>27.599999999999998</v>
      </c>
      <c r="G41" s="60">
        <v>24</v>
      </c>
      <c r="H41" s="60">
        <v>24</v>
      </c>
      <c r="I41" s="73">
        <f t="shared" si="4"/>
        <v>10</v>
      </c>
      <c r="J41" s="74">
        <f t="shared" si="1"/>
        <v>0.41666666666666669</v>
      </c>
      <c r="K41" s="78">
        <f t="shared" si="5"/>
        <v>11.5</v>
      </c>
      <c r="L41" s="3">
        <v>1.1499999999999999</v>
      </c>
      <c r="M41" s="3">
        <f t="shared" si="2"/>
        <v>39.099999999999994</v>
      </c>
      <c r="N41" s="1" t="s">
        <v>466</v>
      </c>
      <c r="P41" s="5" t="s">
        <v>1305</v>
      </c>
      <c r="Q41" s="12">
        <v>12763</v>
      </c>
      <c r="R41" s="13">
        <v>7279.46</v>
      </c>
    </row>
    <row r="42" spans="1:18" x14ac:dyDescent="0.2">
      <c r="A42" s="2" t="s">
        <v>493</v>
      </c>
      <c r="B42" s="5" t="s">
        <v>494</v>
      </c>
      <c r="C42" s="55">
        <v>24</v>
      </c>
      <c r="D42" s="70">
        <v>24</v>
      </c>
      <c r="E42" s="71">
        <f t="shared" ref="E42:E73" si="6">D42/H42</f>
        <v>1</v>
      </c>
      <c r="F42" s="18">
        <f t="shared" si="3"/>
        <v>27.599999999999998</v>
      </c>
      <c r="G42" s="60">
        <v>24</v>
      </c>
      <c r="H42" s="60">
        <v>24</v>
      </c>
      <c r="I42" s="73">
        <f t="shared" si="4"/>
        <v>0</v>
      </c>
      <c r="J42" s="74">
        <f t="shared" ref="J42:J73" si="7">I42/H42</f>
        <v>0</v>
      </c>
      <c r="K42" s="78">
        <f t="shared" si="5"/>
        <v>0</v>
      </c>
      <c r="L42" s="3">
        <v>1.1499999999999999</v>
      </c>
      <c r="M42" s="3">
        <f t="shared" ref="M42:M73" si="8">C42*L42</f>
        <v>27.599999999999998</v>
      </c>
      <c r="N42" s="1" t="s">
        <v>466</v>
      </c>
      <c r="P42" s="5" t="s">
        <v>1395</v>
      </c>
      <c r="Q42" s="12">
        <v>6971</v>
      </c>
      <c r="R42" s="13">
        <v>6068.27</v>
      </c>
    </row>
    <row r="43" spans="1:18" x14ac:dyDescent="0.2">
      <c r="A43" s="2" t="s">
        <v>666</v>
      </c>
      <c r="B43" s="5" t="s">
        <v>667</v>
      </c>
      <c r="C43" s="55">
        <v>1</v>
      </c>
      <c r="D43" s="70">
        <v>0</v>
      </c>
      <c r="E43" s="71">
        <f t="shared" si="6"/>
        <v>0</v>
      </c>
      <c r="F43" s="18">
        <f t="shared" si="3"/>
        <v>0</v>
      </c>
      <c r="G43" s="60">
        <v>8</v>
      </c>
      <c r="H43" s="60">
        <v>8</v>
      </c>
      <c r="I43" s="73">
        <f t="shared" si="4"/>
        <v>1</v>
      </c>
      <c r="J43" s="74">
        <f t="shared" si="7"/>
        <v>0.125</v>
      </c>
      <c r="K43" s="78">
        <f t="shared" si="5"/>
        <v>39.75</v>
      </c>
      <c r="L43" s="3">
        <v>39.75</v>
      </c>
      <c r="M43" s="3">
        <f t="shared" si="8"/>
        <v>39.75</v>
      </c>
      <c r="N43" s="1" t="s">
        <v>537</v>
      </c>
      <c r="P43" s="5" t="s">
        <v>1474</v>
      </c>
      <c r="Q43" s="12">
        <v>10</v>
      </c>
      <c r="R43" s="13">
        <v>19.38</v>
      </c>
    </row>
    <row r="44" spans="1:18" x14ac:dyDescent="0.2">
      <c r="A44" s="2" t="s">
        <v>664</v>
      </c>
      <c r="B44" s="5" t="s">
        <v>665</v>
      </c>
      <c r="C44" s="55">
        <v>6</v>
      </c>
      <c r="D44" s="70">
        <v>0</v>
      </c>
      <c r="E44" s="71">
        <f t="shared" si="6"/>
        <v>0</v>
      </c>
      <c r="F44" s="18">
        <f t="shared" si="3"/>
        <v>0</v>
      </c>
      <c r="G44" s="60">
        <v>12</v>
      </c>
      <c r="H44" s="60">
        <v>12</v>
      </c>
      <c r="I44" s="73">
        <f t="shared" si="4"/>
        <v>6</v>
      </c>
      <c r="J44" s="74">
        <f t="shared" si="7"/>
        <v>0.5</v>
      </c>
      <c r="K44" s="78">
        <f t="shared" si="5"/>
        <v>198</v>
      </c>
      <c r="L44" s="3">
        <v>33</v>
      </c>
      <c r="M44" s="3">
        <f t="shared" si="8"/>
        <v>198</v>
      </c>
      <c r="N44" s="1" t="s">
        <v>537</v>
      </c>
      <c r="P44" s="5" t="s">
        <v>1481</v>
      </c>
      <c r="Q44" s="12">
        <v>287</v>
      </c>
      <c r="R44" s="13">
        <v>186.65</v>
      </c>
    </row>
    <row r="45" spans="1:18" x14ac:dyDescent="0.2">
      <c r="A45" s="2" t="s">
        <v>535</v>
      </c>
      <c r="B45" s="5" t="s">
        <v>536</v>
      </c>
      <c r="C45" s="55">
        <v>55</v>
      </c>
      <c r="D45" s="70">
        <v>24</v>
      </c>
      <c r="E45" s="71">
        <f t="shared" si="6"/>
        <v>6</v>
      </c>
      <c r="F45" s="18">
        <f t="shared" si="3"/>
        <v>696</v>
      </c>
      <c r="G45" s="60">
        <v>4</v>
      </c>
      <c r="H45" s="60">
        <v>4</v>
      </c>
      <c r="I45" s="73">
        <f t="shared" si="4"/>
        <v>31</v>
      </c>
      <c r="J45" s="74">
        <f t="shared" si="7"/>
        <v>7.75</v>
      </c>
      <c r="K45" s="78">
        <f t="shared" si="5"/>
        <v>899</v>
      </c>
      <c r="L45" s="3">
        <v>29</v>
      </c>
      <c r="M45" s="3">
        <f t="shared" si="8"/>
        <v>1595</v>
      </c>
      <c r="N45" s="1" t="s">
        <v>537</v>
      </c>
      <c r="P45" s="5" t="s">
        <v>1486</v>
      </c>
      <c r="Q45" s="12">
        <v>156071</v>
      </c>
      <c r="R45" s="13">
        <v>85768.439999999973</v>
      </c>
    </row>
    <row r="46" spans="1:18" x14ac:dyDescent="0.2">
      <c r="A46" s="2" t="s">
        <v>623</v>
      </c>
      <c r="B46" s="5" t="s">
        <v>624</v>
      </c>
      <c r="C46" s="55">
        <v>49</v>
      </c>
      <c r="D46" s="70">
        <v>24</v>
      </c>
      <c r="E46" s="71">
        <f t="shared" si="6"/>
        <v>24</v>
      </c>
      <c r="F46" s="18">
        <f t="shared" si="3"/>
        <v>666</v>
      </c>
      <c r="G46" s="60">
        <v>1</v>
      </c>
      <c r="H46" s="60">
        <v>1</v>
      </c>
      <c r="I46" s="73">
        <f t="shared" si="4"/>
        <v>25</v>
      </c>
      <c r="J46" s="74">
        <f t="shared" si="7"/>
        <v>25</v>
      </c>
      <c r="K46" s="78">
        <f t="shared" si="5"/>
        <v>693.75</v>
      </c>
      <c r="L46" s="3">
        <v>27.75</v>
      </c>
      <c r="M46" s="3">
        <f t="shared" si="8"/>
        <v>1359.75</v>
      </c>
      <c r="N46" s="1" t="s">
        <v>537</v>
      </c>
      <c r="P46" s="5" t="s">
        <v>1723</v>
      </c>
      <c r="Q46" s="12"/>
      <c r="R46" s="13"/>
    </row>
    <row r="47" spans="1:18" x14ac:dyDescent="0.2">
      <c r="A47" s="2" t="s">
        <v>625</v>
      </c>
      <c r="B47" s="5" t="s">
        <v>624</v>
      </c>
      <c r="C47" s="55">
        <v>95</v>
      </c>
      <c r="D47" s="70">
        <v>48</v>
      </c>
      <c r="E47" s="71">
        <f t="shared" si="6"/>
        <v>48</v>
      </c>
      <c r="F47" s="18">
        <f t="shared" si="3"/>
        <v>1332</v>
      </c>
      <c r="G47" s="60">
        <v>1</v>
      </c>
      <c r="H47" s="60">
        <v>1</v>
      </c>
      <c r="I47" s="73">
        <f t="shared" si="4"/>
        <v>47</v>
      </c>
      <c r="J47" s="74">
        <f t="shared" si="7"/>
        <v>47</v>
      </c>
      <c r="K47" s="78">
        <f t="shared" si="5"/>
        <v>1304.25</v>
      </c>
      <c r="L47" s="3">
        <v>27.75</v>
      </c>
      <c r="M47" s="3">
        <f t="shared" si="8"/>
        <v>2636.25</v>
      </c>
      <c r="N47" s="1" t="s">
        <v>537</v>
      </c>
      <c r="P47" s="5" t="s">
        <v>1724</v>
      </c>
      <c r="Q47" s="12">
        <v>465627</v>
      </c>
      <c r="R47" s="13">
        <v>295768.92000000004</v>
      </c>
    </row>
    <row r="48" spans="1:18" x14ac:dyDescent="0.2">
      <c r="A48" s="2" t="s">
        <v>538</v>
      </c>
      <c r="B48" s="5" t="s">
        <v>536</v>
      </c>
      <c r="C48" s="55">
        <v>1</v>
      </c>
      <c r="D48" s="70">
        <v>0</v>
      </c>
      <c r="E48" s="71">
        <f t="shared" si="6"/>
        <v>0</v>
      </c>
      <c r="F48" s="18">
        <f t="shared" si="3"/>
        <v>0</v>
      </c>
      <c r="G48" s="60">
        <v>4</v>
      </c>
      <c r="H48" s="60">
        <v>4</v>
      </c>
      <c r="I48" s="73">
        <f t="shared" si="4"/>
        <v>1</v>
      </c>
      <c r="J48" s="74">
        <f t="shared" si="7"/>
        <v>0.25</v>
      </c>
      <c r="K48" s="78">
        <f t="shared" si="5"/>
        <v>27</v>
      </c>
      <c r="L48" s="3">
        <v>27</v>
      </c>
      <c r="M48" s="3">
        <f t="shared" si="8"/>
        <v>27</v>
      </c>
      <c r="N48" s="1" t="s">
        <v>537</v>
      </c>
    </row>
    <row r="49" spans="1:20" x14ac:dyDescent="0.2">
      <c r="A49" s="2" t="s">
        <v>610</v>
      </c>
      <c r="B49" s="5" t="s">
        <v>609</v>
      </c>
      <c r="C49" s="55">
        <v>2</v>
      </c>
      <c r="D49" s="70">
        <v>0</v>
      </c>
      <c r="E49" s="71">
        <f t="shared" si="6"/>
        <v>0</v>
      </c>
      <c r="F49" s="18">
        <f t="shared" si="3"/>
        <v>0</v>
      </c>
      <c r="G49" s="60">
        <v>6</v>
      </c>
      <c r="H49" s="60">
        <v>6</v>
      </c>
      <c r="I49" s="73">
        <f t="shared" si="4"/>
        <v>2</v>
      </c>
      <c r="J49" s="74">
        <f t="shared" si="7"/>
        <v>0.33333333333333331</v>
      </c>
      <c r="K49" s="78">
        <f t="shared" si="5"/>
        <v>53</v>
      </c>
      <c r="L49" s="3">
        <v>26.5</v>
      </c>
      <c r="M49" s="3">
        <f t="shared" si="8"/>
        <v>53</v>
      </c>
      <c r="N49" s="1" t="s">
        <v>537</v>
      </c>
    </row>
    <row r="50" spans="1:20" x14ac:dyDescent="0.2">
      <c r="A50" s="2" t="s">
        <v>561</v>
      </c>
      <c r="B50" s="5" t="s">
        <v>562</v>
      </c>
      <c r="C50" s="55">
        <v>9</v>
      </c>
      <c r="D50" s="70">
        <v>0</v>
      </c>
      <c r="E50" s="71">
        <f t="shared" si="6"/>
        <v>0</v>
      </c>
      <c r="F50" s="18">
        <f t="shared" si="3"/>
        <v>0</v>
      </c>
      <c r="G50" s="60">
        <v>12</v>
      </c>
      <c r="H50" s="60">
        <v>12</v>
      </c>
      <c r="I50" s="73">
        <f t="shared" si="4"/>
        <v>9</v>
      </c>
      <c r="J50" s="74">
        <f t="shared" si="7"/>
        <v>0.75</v>
      </c>
      <c r="K50" s="78">
        <f t="shared" si="5"/>
        <v>234</v>
      </c>
      <c r="L50" s="3">
        <v>26</v>
      </c>
      <c r="M50" s="3">
        <f t="shared" si="8"/>
        <v>234</v>
      </c>
      <c r="N50" s="1" t="s">
        <v>537</v>
      </c>
    </row>
    <row r="51" spans="1:20" x14ac:dyDescent="0.2">
      <c r="A51" s="2" t="s">
        <v>684</v>
      </c>
      <c r="B51" s="5" t="s">
        <v>685</v>
      </c>
      <c r="C51" s="55">
        <v>33</v>
      </c>
      <c r="D51" s="70">
        <v>12</v>
      </c>
      <c r="E51" s="71">
        <f t="shared" si="6"/>
        <v>12</v>
      </c>
      <c r="F51" s="18">
        <f t="shared" si="3"/>
        <v>311.88</v>
      </c>
      <c r="G51" s="60">
        <v>12</v>
      </c>
      <c r="H51" s="60">
        <v>1</v>
      </c>
      <c r="I51" s="73">
        <f t="shared" si="4"/>
        <v>21</v>
      </c>
      <c r="J51" s="74">
        <f t="shared" si="7"/>
        <v>21</v>
      </c>
      <c r="K51" s="78">
        <f t="shared" si="5"/>
        <v>545.79</v>
      </c>
      <c r="L51" s="3">
        <v>25.99</v>
      </c>
      <c r="M51" s="3">
        <f t="shared" si="8"/>
        <v>857.67</v>
      </c>
      <c r="N51" s="1" t="s">
        <v>537</v>
      </c>
    </row>
    <row r="52" spans="1:20" x14ac:dyDescent="0.2">
      <c r="A52" s="2" t="s">
        <v>575</v>
      </c>
      <c r="B52" s="5" t="s">
        <v>576</v>
      </c>
      <c r="C52" s="55">
        <v>1</v>
      </c>
      <c r="D52" s="70">
        <v>0</v>
      </c>
      <c r="E52" s="71">
        <f t="shared" si="6"/>
        <v>0</v>
      </c>
      <c r="F52" s="18">
        <f t="shared" si="3"/>
        <v>0</v>
      </c>
      <c r="G52" s="60">
        <v>6</v>
      </c>
      <c r="H52" s="60">
        <v>6</v>
      </c>
      <c r="I52" s="73">
        <f t="shared" si="4"/>
        <v>1</v>
      </c>
      <c r="J52" s="74">
        <f t="shared" si="7"/>
        <v>0.16666666666666666</v>
      </c>
      <c r="K52" s="78">
        <f t="shared" si="5"/>
        <v>25</v>
      </c>
      <c r="L52" s="3">
        <v>25</v>
      </c>
      <c r="M52" s="3">
        <f t="shared" si="8"/>
        <v>25</v>
      </c>
      <c r="N52" s="1" t="s">
        <v>537</v>
      </c>
    </row>
    <row r="53" spans="1:20" x14ac:dyDescent="0.2">
      <c r="A53" s="2" t="s">
        <v>542</v>
      </c>
      <c r="B53" s="5" t="s">
        <v>543</v>
      </c>
      <c r="C53" s="55">
        <v>1</v>
      </c>
      <c r="D53" s="70">
        <v>0</v>
      </c>
      <c r="E53" s="71">
        <f t="shared" si="6"/>
        <v>0</v>
      </c>
      <c r="F53" s="18">
        <f t="shared" si="3"/>
        <v>0</v>
      </c>
      <c r="G53" s="60">
        <v>12</v>
      </c>
      <c r="H53" s="60">
        <v>12</v>
      </c>
      <c r="I53" s="73">
        <f t="shared" si="4"/>
        <v>1</v>
      </c>
      <c r="J53" s="74">
        <f t="shared" si="7"/>
        <v>8.3333333333333329E-2</v>
      </c>
      <c r="K53" s="78">
        <f t="shared" si="5"/>
        <v>24.99</v>
      </c>
      <c r="L53" s="3">
        <v>24.99</v>
      </c>
      <c r="M53" s="3">
        <f t="shared" si="8"/>
        <v>24.99</v>
      </c>
      <c r="N53" s="1" t="s">
        <v>537</v>
      </c>
    </row>
    <row r="54" spans="1:20" x14ac:dyDescent="0.2">
      <c r="A54" s="2" t="s">
        <v>577</v>
      </c>
      <c r="B54" s="5" t="s">
        <v>578</v>
      </c>
      <c r="C54" s="55">
        <v>20</v>
      </c>
      <c r="D54" s="70">
        <v>8</v>
      </c>
      <c r="E54" s="71">
        <f t="shared" si="6"/>
        <v>1</v>
      </c>
      <c r="F54" s="18">
        <f t="shared" si="3"/>
        <v>199.6</v>
      </c>
      <c r="G54" s="60">
        <v>8</v>
      </c>
      <c r="H54" s="60">
        <v>8</v>
      </c>
      <c r="I54" s="73">
        <f t="shared" si="4"/>
        <v>12</v>
      </c>
      <c r="J54" s="74">
        <f t="shared" si="7"/>
        <v>1.5</v>
      </c>
      <c r="K54" s="78">
        <f t="shared" si="5"/>
        <v>299.39999999999998</v>
      </c>
      <c r="L54" s="3">
        <v>24.95</v>
      </c>
      <c r="M54" s="3">
        <f t="shared" si="8"/>
        <v>499</v>
      </c>
      <c r="N54" s="1" t="s">
        <v>537</v>
      </c>
    </row>
    <row r="55" spans="1:20" x14ac:dyDescent="0.2">
      <c r="A55" s="2" t="s">
        <v>617</v>
      </c>
      <c r="B55" s="5" t="s">
        <v>618</v>
      </c>
      <c r="C55" s="55">
        <v>40</v>
      </c>
      <c r="D55" s="70">
        <v>20</v>
      </c>
      <c r="E55" s="71">
        <f t="shared" si="6"/>
        <v>2</v>
      </c>
      <c r="F55" s="18">
        <f t="shared" si="3"/>
        <v>483</v>
      </c>
      <c r="G55" s="60">
        <v>10</v>
      </c>
      <c r="H55" s="60">
        <v>10</v>
      </c>
      <c r="I55" s="73">
        <f t="shared" si="4"/>
        <v>20</v>
      </c>
      <c r="J55" s="74">
        <f t="shared" si="7"/>
        <v>2</v>
      </c>
      <c r="K55" s="78">
        <f t="shared" si="5"/>
        <v>483</v>
      </c>
      <c r="L55" s="3">
        <v>24.15</v>
      </c>
      <c r="M55" s="3">
        <f t="shared" si="8"/>
        <v>966</v>
      </c>
      <c r="N55" s="1" t="s">
        <v>537</v>
      </c>
    </row>
    <row r="56" spans="1:20" x14ac:dyDescent="0.2">
      <c r="A56" s="2" t="s">
        <v>608</v>
      </c>
      <c r="B56" s="5" t="s">
        <v>609</v>
      </c>
      <c r="C56" s="55">
        <v>1</v>
      </c>
      <c r="D56" s="70">
        <v>0</v>
      </c>
      <c r="E56" s="71">
        <f t="shared" si="6"/>
        <v>0</v>
      </c>
      <c r="F56" s="18">
        <f t="shared" si="3"/>
        <v>0</v>
      </c>
      <c r="G56" s="60">
        <v>6</v>
      </c>
      <c r="H56" s="60">
        <v>6</v>
      </c>
      <c r="I56" s="73">
        <f t="shared" si="4"/>
        <v>1</v>
      </c>
      <c r="J56" s="74">
        <f t="shared" si="7"/>
        <v>0.16666666666666666</v>
      </c>
      <c r="K56" s="78">
        <f t="shared" si="5"/>
        <v>23.5</v>
      </c>
      <c r="L56" s="3">
        <v>23.5</v>
      </c>
      <c r="M56" s="3">
        <f t="shared" si="8"/>
        <v>23.5</v>
      </c>
      <c r="N56" s="1" t="s">
        <v>537</v>
      </c>
      <c r="Q56" s="75"/>
      <c r="R56" s="75"/>
      <c r="S56" s="75"/>
      <c r="T56" s="75"/>
    </row>
    <row r="57" spans="1:20" x14ac:dyDescent="0.2">
      <c r="A57" s="2" t="s">
        <v>604</v>
      </c>
      <c r="B57" s="5" t="s">
        <v>605</v>
      </c>
      <c r="C57" s="55">
        <v>7</v>
      </c>
      <c r="D57" s="70">
        <v>0</v>
      </c>
      <c r="E57" s="71">
        <f t="shared" si="6"/>
        <v>0</v>
      </c>
      <c r="F57" s="18">
        <f t="shared" si="3"/>
        <v>0</v>
      </c>
      <c r="G57" s="60">
        <v>5</v>
      </c>
      <c r="H57" s="60">
        <v>5</v>
      </c>
      <c r="I57" s="73">
        <f t="shared" si="4"/>
        <v>7</v>
      </c>
      <c r="J57" s="74">
        <f t="shared" si="7"/>
        <v>1.4</v>
      </c>
      <c r="K57" s="78">
        <f t="shared" si="5"/>
        <v>147</v>
      </c>
      <c r="L57" s="3">
        <v>21</v>
      </c>
      <c r="M57" s="3">
        <f t="shared" si="8"/>
        <v>147</v>
      </c>
      <c r="N57" s="1" t="s">
        <v>537</v>
      </c>
      <c r="Q57" s="75"/>
      <c r="R57" s="75"/>
      <c r="S57" s="75"/>
      <c r="T57" s="75"/>
    </row>
    <row r="58" spans="1:20" ht="25.5" x14ac:dyDescent="0.2">
      <c r="A58" s="2" t="s">
        <v>591</v>
      </c>
      <c r="B58" s="5" t="s">
        <v>592</v>
      </c>
      <c r="C58" s="55">
        <v>12</v>
      </c>
      <c r="D58" s="70">
        <v>6</v>
      </c>
      <c r="E58" s="71">
        <f t="shared" si="6"/>
        <v>1</v>
      </c>
      <c r="F58" s="18">
        <f t="shared" si="3"/>
        <v>119.94</v>
      </c>
      <c r="G58" s="60">
        <v>6</v>
      </c>
      <c r="H58" s="60">
        <v>6</v>
      </c>
      <c r="I58" s="73">
        <f t="shared" si="4"/>
        <v>6</v>
      </c>
      <c r="J58" s="74">
        <f t="shared" si="7"/>
        <v>1</v>
      </c>
      <c r="K58" s="78">
        <f t="shared" si="5"/>
        <v>119.94</v>
      </c>
      <c r="L58" s="3">
        <v>19.989999999999998</v>
      </c>
      <c r="M58" s="3">
        <f t="shared" si="8"/>
        <v>239.88</v>
      </c>
      <c r="N58" s="1" t="s">
        <v>537</v>
      </c>
      <c r="O58" s="50" t="s">
        <v>1720</v>
      </c>
      <c r="P58" s="50" t="s">
        <v>1727</v>
      </c>
      <c r="Q58" s="95" t="s">
        <v>1721</v>
      </c>
      <c r="R58" s="95"/>
      <c r="S58" s="95"/>
      <c r="T58" s="95"/>
    </row>
    <row r="59" spans="1:20" x14ac:dyDescent="0.2">
      <c r="A59" s="2" t="s">
        <v>619</v>
      </c>
      <c r="B59" s="5" t="s">
        <v>620</v>
      </c>
      <c r="C59" s="55">
        <v>2</v>
      </c>
      <c r="D59" s="70">
        <v>0</v>
      </c>
      <c r="E59" s="71">
        <f t="shared" si="6"/>
        <v>0</v>
      </c>
      <c r="F59" s="18">
        <f t="shared" si="3"/>
        <v>0</v>
      </c>
      <c r="G59" s="60">
        <v>2</v>
      </c>
      <c r="H59" s="60">
        <v>2</v>
      </c>
      <c r="I59" s="73">
        <f t="shared" si="4"/>
        <v>2</v>
      </c>
      <c r="J59" s="74">
        <f t="shared" si="7"/>
        <v>1</v>
      </c>
      <c r="K59" s="78">
        <f t="shared" si="5"/>
        <v>39.9</v>
      </c>
      <c r="L59" s="3">
        <v>19.95</v>
      </c>
      <c r="M59" s="3">
        <f t="shared" si="8"/>
        <v>39.9</v>
      </c>
      <c r="N59" s="1" t="s">
        <v>537</v>
      </c>
      <c r="O59" s="14">
        <f>D171</f>
        <v>8379</v>
      </c>
      <c r="P59" s="15">
        <f>F171</f>
        <v>26762.570000000007</v>
      </c>
      <c r="Q59" s="16" t="s">
        <v>1717</v>
      </c>
      <c r="R59" s="17"/>
      <c r="S59" s="17"/>
      <c r="T59" s="17"/>
    </row>
    <row r="60" spans="1:20" x14ac:dyDescent="0.2">
      <c r="A60" s="2" t="s">
        <v>621</v>
      </c>
      <c r="B60" s="5" t="s">
        <v>620</v>
      </c>
      <c r="C60" s="55">
        <v>3</v>
      </c>
      <c r="D60" s="70">
        <v>0</v>
      </c>
      <c r="E60" s="71">
        <f t="shared" si="6"/>
        <v>0</v>
      </c>
      <c r="F60" s="18">
        <f t="shared" si="3"/>
        <v>0</v>
      </c>
      <c r="G60" s="60">
        <v>2</v>
      </c>
      <c r="H60" s="60">
        <v>2</v>
      </c>
      <c r="I60" s="73">
        <f t="shared" si="4"/>
        <v>3</v>
      </c>
      <c r="J60" s="74">
        <f t="shared" si="7"/>
        <v>1.5</v>
      </c>
      <c r="K60" s="78">
        <f t="shared" si="5"/>
        <v>59.849999999999994</v>
      </c>
      <c r="L60" s="3">
        <v>19.95</v>
      </c>
      <c r="M60" s="3">
        <f t="shared" si="8"/>
        <v>59.849999999999994</v>
      </c>
      <c r="N60" s="1" t="s">
        <v>537</v>
      </c>
      <c r="O60" s="14">
        <f>D646</f>
        <v>112142</v>
      </c>
      <c r="P60" s="15">
        <f>F646</f>
        <v>71456.49000000002</v>
      </c>
      <c r="Q60" s="16" t="s">
        <v>1718</v>
      </c>
      <c r="R60" s="17"/>
      <c r="S60" s="17"/>
      <c r="T60" s="17"/>
    </row>
    <row r="61" spans="1:20" ht="13.5" thickBot="1" x14ac:dyDescent="0.25">
      <c r="A61" s="2" t="s">
        <v>622</v>
      </c>
      <c r="B61" s="5" t="s">
        <v>620</v>
      </c>
      <c r="C61" s="55">
        <v>24</v>
      </c>
      <c r="D61" s="70">
        <v>12</v>
      </c>
      <c r="E61" s="71">
        <f t="shared" si="6"/>
        <v>6</v>
      </c>
      <c r="F61" s="18">
        <f t="shared" si="3"/>
        <v>239.39999999999998</v>
      </c>
      <c r="G61" s="60">
        <v>2</v>
      </c>
      <c r="H61" s="60">
        <v>2</v>
      </c>
      <c r="I61" s="73">
        <f t="shared" si="4"/>
        <v>12</v>
      </c>
      <c r="J61" s="74">
        <f t="shared" si="7"/>
        <v>6</v>
      </c>
      <c r="K61" s="78">
        <f t="shared" si="5"/>
        <v>239.39999999999998</v>
      </c>
      <c r="L61" s="3">
        <v>19.95</v>
      </c>
      <c r="M61" s="3">
        <f t="shared" si="8"/>
        <v>478.79999999999995</v>
      </c>
      <c r="N61" s="1" t="s">
        <v>537</v>
      </c>
      <c r="O61" s="19">
        <f>D886</f>
        <v>111579</v>
      </c>
      <c r="P61" s="20">
        <f>F886</f>
        <v>47517.07999999998</v>
      </c>
      <c r="Q61" s="16" t="s">
        <v>1719</v>
      </c>
      <c r="R61" s="17"/>
      <c r="S61" s="17"/>
      <c r="T61" s="17"/>
    </row>
    <row r="62" spans="1:20" ht="13.5" thickTop="1" x14ac:dyDescent="0.2">
      <c r="A62" s="2" t="s">
        <v>544</v>
      </c>
      <c r="B62" s="5" t="s">
        <v>545</v>
      </c>
      <c r="C62" s="55">
        <v>31</v>
      </c>
      <c r="D62" s="70">
        <v>24</v>
      </c>
      <c r="E62" s="71">
        <f t="shared" si="6"/>
        <v>1</v>
      </c>
      <c r="F62" s="18">
        <f t="shared" si="3"/>
        <v>477.59999999999997</v>
      </c>
      <c r="G62" s="60">
        <v>24</v>
      </c>
      <c r="H62" s="60">
        <v>24</v>
      </c>
      <c r="I62" s="73">
        <f t="shared" si="4"/>
        <v>7</v>
      </c>
      <c r="J62" s="74">
        <f t="shared" si="7"/>
        <v>0.29166666666666669</v>
      </c>
      <c r="K62" s="78">
        <f t="shared" si="5"/>
        <v>139.29999999999998</v>
      </c>
      <c r="L62" s="3">
        <v>19.899999999999999</v>
      </c>
      <c r="M62" s="3">
        <f t="shared" si="8"/>
        <v>616.9</v>
      </c>
      <c r="N62" s="1" t="s">
        <v>537</v>
      </c>
      <c r="O62" s="14">
        <f>SUM(O59:O61)</f>
        <v>232100</v>
      </c>
      <c r="P62" s="15">
        <f>SUM(P59:P61)</f>
        <v>145736.14000000001</v>
      </c>
      <c r="Q62" s="17"/>
      <c r="R62" s="17"/>
      <c r="S62" s="17"/>
      <c r="T62" s="17"/>
    </row>
    <row r="63" spans="1:20" x14ac:dyDescent="0.2">
      <c r="A63" s="2" t="s">
        <v>597</v>
      </c>
      <c r="B63" s="5" t="s">
        <v>598</v>
      </c>
      <c r="C63" s="55">
        <v>4</v>
      </c>
      <c r="D63" s="70">
        <v>0</v>
      </c>
      <c r="E63" s="71">
        <f t="shared" si="6"/>
        <v>0</v>
      </c>
      <c r="F63" s="18">
        <f t="shared" si="3"/>
        <v>0</v>
      </c>
      <c r="G63" s="60">
        <v>4</v>
      </c>
      <c r="H63" s="60">
        <v>4</v>
      </c>
      <c r="I63" s="73">
        <f t="shared" si="4"/>
        <v>4</v>
      </c>
      <c r="J63" s="74">
        <f t="shared" si="7"/>
        <v>1</v>
      </c>
      <c r="K63" s="78">
        <f t="shared" si="5"/>
        <v>75.959999999999994</v>
      </c>
      <c r="L63" s="3">
        <v>18.989999999999998</v>
      </c>
      <c r="M63" s="3">
        <f t="shared" si="8"/>
        <v>75.959999999999994</v>
      </c>
      <c r="N63" s="1" t="s">
        <v>537</v>
      </c>
      <c r="O63" s="21"/>
      <c r="P63" s="21"/>
      <c r="Q63" s="17"/>
      <c r="R63" s="17"/>
      <c r="S63" s="17"/>
      <c r="T63" s="17"/>
    </row>
    <row r="64" spans="1:20" x14ac:dyDescent="0.2">
      <c r="A64" s="2" t="s">
        <v>579</v>
      </c>
      <c r="B64" s="5" t="s">
        <v>580</v>
      </c>
      <c r="C64" s="55">
        <v>11</v>
      </c>
      <c r="D64" s="70">
        <v>3</v>
      </c>
      <c r="E64" s="71">
        <f t="shared" si="6"/>
        <v>0.375</v>
      </c>
      <c r="F64" s="18">
        <f t="shared" si="3"/>
        <v>56.699999999999996</v>
      </c>
      <c r="G64" s="60">
        <v>8</v>
      </c>
      <c r="H64" s="60">
        <v>8</v>
      </c>
      <c r="I64" s="73">
        <f t="shared" si="4"/>
        <v>8</v>
      </c>
      <c r="J64" s="74">
        <f t="shared" si="7"/>
        <v>1</v>
      </c>
      <c r="K64" s="78">
        <f t="shared" si="5"/>
        <v>151.19999999999999</v>
      </c>
      <c r="L64" s="3">
        <v>18.899999999999999</v>
      </c>
      <c r="M64" s="3">
        <f t="shared" si="8"/>
        <v>207.89999999999998</v>
      </c>
      <c r="N64" s="1" t="s">
        <v>537</v>
      </c>
      <c r="O64" s="21"/>
      <c r="P64" s="21"/>
      <c r="Q64" s="17"/>
      <c r="R64" s="17"/>
      <c r="S64" s="17"/>
      <c r="T64" s="17"/>
    </row>
    <row r="65" spans="1:20" x14ac:dyDescent="0.2">
      <c r="A65" s="2" t="s">
        <v>581</v>
      </c>
      <c r="B65" s="5" t="s">
        <v>582</v>
      </c>
      <c r="C65" s="55">
        <v>6</v>
      </c>
      <c r="D65" s="70">
        <v>0</v>
      </c>
      <c r="E65" s="71">
        <f t="shared" si="6"/>
        <v>0</v>
      </c>
      <c r="F65" s="18">
        <f t="shared" si="3"/>
        <v>0</v>
      </c>
      <c r="G65" s="60">
        <v>8</v>
      </c>
      <c r="H65" s="60">
        <v>8</v>
      </c>
      <c r="I65" s="73">
        <f t="shared" si="4"/>
        <v>6</v>
      </c>
      <c r="J65" s="74">
        <f t="shared" si="7"/>
        <v>0.75</v>
      </c>
      <c r="K65" s="78">
        <f t="shared" si="5"/>
        <v>113.39999999999999</v>
      </c>
      <c r="L65" s="3">
        <v>18.899999999999999</v>
      </c>
      <c r="M65" s="3">
        <f t="shared" si="8"/>
        <v>113.39999999999999</v>
      </c>
      <c r="N65" s="1" t="s">
        <v>537</v>
      </c>
      <c r="Q65" s="75"/>
      <c r="R65" s="75"/>
      <c r="S65" s="75"/>
      <c r="T65" s="75"/>
    </row>
    <row r="66" spans="1:20" x14ac:dyDescent="0.2">
      <c r="A66" s="2" t="s">
        <v>589</v>
      </c>
      <c r="B66" s="5" t="s">
        <v>590</v>
      </c>
      <c r="C66" s="55">
        <v>4</v>
      </c>
      <c r="D66" s="70">
        <v>0</v>
      </c>
      <c r="E66" s="71">
        <f t="shared" si="6"/>
        <v>0</v>
      </c>
      <c r="F66" s="18">
        <f t="shared" si="3"/>
        <v>0</v>
      </c>
      <c r="G66" s="60">
        <v>8</v>
      </c>
      <c r="H66" s="60">
        <v>8</v>
      </c>
      <c r="I66" s="73">
        <f t="shared" si="4"/>
        <v>4</v>
      </c>
      <c r="J66" s="74">
        <f t="shared" si="7"/>
        <v>0.5</v>
      </c>
      <c r="K66" s="78">
        <f t="shared" si="5"/>
        <v>74</v>
      </c>
      <c r="L66" s="3">
        <v>18.5</v>
      </c>
      <c r="M66" s="3">
        <f t="shared" si="8"/>
        <v>74</v>
      </c>
      <c r="N66" s="1" t="s">
        <v>537</v>
      </c>
      <c r="Q66" s="75"/>
      <c r="R66" s="75"/>
      <c r="S66" s="75"/>
      <c r="T66" s="75"/>
    </row>
    <row r="67" spans="1:20" x14ac:dyDescent="0.2">
      <c r="A67" s="2" t="s">
        <v>606</v>
      </c>
      <c r="B67" s="5" t="s">
        <v>607</v>
      </c>
      <c r="C67" s="55">
        <v>1</v>
      </c>
      <c r="D67" s="70">
        <v>0</v>
      </c>
      <c r="E67" s="71">
        <f t="shared" si="6"/>
        <v>0</v>
      </c>
      <c r="F67" s="18">
        <f t="shared" si="3"/>
        <v>0</v>
      </c>
      <c r="G67" s="60">
        <v>6</v>
      </c>
      <c r="H67" s="60">
        <v>6</v>
      </c>
      <c r="I67" s="73">
        <f t="shared" si="4"/>
        <v>1</v>
      </c>
      <c r="J67" s="74">
        <f t="shared" si="7"/>
        <v>0.16666666666666666</v>
      </c>
      <c r="K67" s="78">
        <f t="shared" si="5"/>
        <v>16</v>
      </c>
      <c r="L67" s="3">
        <v>16</v>
      </c>
      <c r="M67" s="3">
        <f t="shared" si="8"/>
        <v>16</v>
      </c>
      <c r="N67" s="1" t="s">
        <v>537</v>
      </c>
      <c r="Q67" s="75"/>
      <c r="R67" s="75"/>
      <c r="S67" s="75"/>
      <c r="T67" s="75"/>
    </row>
    <row r="68" spans="1:20" x14ac:dyDescent="0.2">
      <c r="A68" s="2" t="s">
        <v>626</v>
      </c>
      <c r="B68" s="5" t="s">
        <v>627</v>
      </c>
      <c r="C68" s="55">
        <v>15</v>
      </c>
      <c r="D68" s="70">
        <v>5</v>
      </c>
      <c r="E68" s="71">
        <f t="shared" si="6"/>
        <v>0.5</v>
      </c>
      <c r="F68" s="18">
        <f t="shared" si="3"/>
        <v>77.5</v>
      </c>
      <c r="G68" s="60">
        <v>10</v>
      </c>
      <c r="H68" s="60">
        <v>10</v>
      </c>
      <c r="I68" s="73">
        <f t="shared" si="4"/>
        <v>10</v>
      </c>
      <c r="J68" s="74">
        <f t="shared" si="7"/>
        <v>1</v>
      </c>
      <c r="K68" s="78">
        <f t="shared" si="5"/>
        <v>155</v>
      </c>
      <c r="L68" s="3">
        <v>15.5</v>
      </c>
      <c r="M68" s="3">
        <f t="shared" si="8"/>
        <v>232.5</v>
      </c>
      <c r="N68" s="1" t="s">
        <v>537</v>
      </c>
      <c r="Q68" s="75"/>
      <c r="R68" s="75"/>
      <c r="S68" s="75"/>
      <c r="T68" s="75"/>
    </row>
    <row r="69" spans="1:20" x14ac:dyDescent="0.2">
      <c r="A69" s="2" t="s">
        <v>539</v>
      </c>
      <c r="B69" s="5" t="s">
        <v>536</v>
      </c>
      <c r="C69" s="55">
        <v>2</v>
      </c>
      <c r="D69" s="70">
        <v>0</v>
      </c>
      <c r="E69" s="71">
        <f t="shared" si="6"/>
        <v>0</v>
      </c>
      <c r="F69" s="18">
        <f t="shared" si="3"/>
        <v>0</v>
      </c>
      <c r="G69" s="60">
        <v>8</v>
      </c>
      <c r="H69" s="60">
        <v>8</v>
      </c>
      <c r="I69" s="73">
        <f t="shared" si="4"/>
        <v>2</v>
      </c>
      <c r="J69" s="74">
        <f t="shared" si="7"/>
        <v>0.25</v>
      </c>
      <c r="K69" s="78">
        <f t="shared" si="5"/>
        <v>29.98</v>
      </c>
      <c r="L69" s="3">
        <v>14.99</v>
      </c>
      <c r="M69" s="3">
        <f t="shared" si="8"/>
        <v>29.98</v>
      </c>
      <c r="N69" s="1" t="s">
        <v>537</v>
      </c>
      <c r="Q69" s="75"/>
      <c r="R69" s="75"/>
      <c r="S69" s="75"/>
      <c r="T69" s="75"/>
    </row>
    <row r="70" spans="1:20" x14ac:dyDescent="0.2">
      <c r="A70" s="2" t="s">
        <v>686</v>
      </c>
      <c r="B70" s="5" t="s">
        <v>687</v>
      </c>
      <c r="C70" s="55">
        <v>6</v>
      </c>
      <c r="D70" s="70">
        <v>0</v>
      </c>
      <c r="E70" s="71">
        <f t="shared" si="6"/>
        <v>0</v>
      </c>
      <c r="F70" s="18">
        <f t="shared" si="3"/>
        <v>0</v>
      </c>
      <c r="G70" s="60">
        <v>16</v>
      </c>
      <c r="H70" s="60">
        <v>1</v>
      </c>
      <c r="I70" s="73">
        <f t="shared" si="4"/>
        <v>6</v>
      </c>
      <c r="J70" s="74">
        <f t="shared" si="7"/>
        <v>6</v>
      </c>
      <c r="K70" s="78">
        <f t="shared" si="5"/>
        <v>89.94</v>
      </c>
      <c r="L70" s="3">
        <v>14.99</v>
      </c>
      <c r="M70" s="3">
        <f t="shared" si="8"/>
        <v>89.94</v>
      </c>
      <c r="N70" s="1" t="s">
        <v>537</v>
      </c>
      <c r="Q70" s="75"/>
      <c r="R70" s="75"/>
      <c r="S70" s="75"/>
      <c r="T70" s="75"/>
    </row>
    <row r="71" spans="1:20" x14ac:dyDescent="0.2">
      <c r="A71" s="2" t="s">
        <v>613</v>
      </c>
      <c r="B71" s="5" t="s">
        <v>614</v>
      </c>
      <c r="C71" s="55">
        <v>24</v>
      </c>
      <c r="D71" s="70">
        <v>12</v>
      </c>
      <c r="E71" s="71">
        <f t="shared" si="6"/>
        <v>2</v>
      </c>
      <c r="F71" s="18">
        <f t="shared" si="3"/>
        <v>155.88</v>
      </c>
      <c r="G71" s="60">
        <v>6</v>
      </c>
      <c r="H71" s="60">
        <v>6</v>
      </c>
      <c r="I71" s="73">
        <f t="shared" si="4"/>
        <v>12</v>
      </c>
      <c r="J71" s="74">
        <f t="shared" si="7"/>
        <v>2</v>
      </c>
      <c r="K71" s="78">
        <f t="shared" si="5"/>
        <v>155.88</v>
      </c>
      <c r="L71" s="3">
        <v>12.99</v>
      </c>
      <c r="M71" s="3">
        <f t="shared" si="8"/>
        <v>311.76</v>
      </c>
      <c r="N71" s="1" t="s">
        <v>537</v>
      </c>
      <c r="Q71" s="75"/>
      <c r="R71" s="75"/>
      <c r="S71" s="75"/>
      <c r="T71" s="75"/>
    </row>
    <row r="72" spans="1:20" x14ac:dyDescent="0.2">
      <c r="A72" s="2" t="s">
        <v>587</v>
      </c>
      <c r="B72" s="5" t="s">
        <v>588</v>
      </c>
      <c r="C72" s="55">
        <v>10</v>
      </c>
      <c r="D72" s="70">
        <v>0</v>
      </c>
      <c r="E72" s="71">
        <f t="shared" si="6"/>
        <v>0</v>
      </c>
      <c r="F72" s="18">
        <f t="shared" si="3"/>
        <v>0</v>
      </c>
      <c r="G72" s="60">
        <v>12</v>
      </c>
      <c r="H72" s="60">
        <v>12</v>
      </c>
      <c r="I72" s="73">
        <f t="shared" si="4"/>
        <v>10</v>
      </c>
      <c r="J72" s="74">
        <f t="shared" si="7"/>
        <v>0.83333333333333337</v>
      </c>
      <c r="K72" s="78">
        <f t="shared" si="5"/>
        <v>129.5</v>
      </c>
      <c r="L72" s="3">
        <v>12.95</v>
      </c>
      <c r="M72" s="3">
        <f t="shared" si="8"/>
        <v>129.5</v>
      </c>
      <c r="N72" s="1" t="s">
        <v>537</v>
      </c>
      <c r="Q72" s="75"/>
      <c r="R72" s="75"/>
      <c r="S72" s="75"/>
      <c r="T72" s="75"/>
    </row>
    <row r="73" spans="1:20" x14ac:dyDescent="0.2">
      <c r="A73" s="2" t="s">
        <v>601</v>
      </c>
      <c r="B73" s="5" t="s">
        <v>602</v>
      </c>
      <c r="C73" s="55">
        <v>71</v>
      </c>
      <c r="D73" s="70">
        <v>32</v>
      </c>
      <c r="E73" s="71">
        <f t="shared" si="6"/>
        <v>4</v>
      </c>
      <c r="F73" s="18">
        <f t="shared" si="3"/>
        <v>400</v>
      </c>
      <c r="G73" s="60">
        <v>8</v>
      </c>
      <c r="H73" s="60">
        <v>8</v>
      </c>
      <c r="I73" s="73">
        <f t="shared" si="4"/>
        <v>39</v>
      </c>
      <c r="J73" s="74">
        <f t="shared" si="7"/>
        <v>4.875</v>
      </c>
      <c r="K73" s="78">
        <f t="shared" si="5"/>
        <v>487.5</v>
      </c>
      <c r="L73" s="3">
        <v>12.5</v>
      </c>
      <c r="M73" s="3">
        <f t="shared" si="8"/>
        <v>887.5</v>
      </c>
      <c r="N73" s="1" t="s">
        <v>537</v>
      </c>
      <c r="Q73" s="75"/>
      <c r="R73" s="75"/>
      <c r="S73" s="75"/>
      <c r="T73" s="75"/>
    </row>
    <row r="74" spans="1:20" x14ac:dyDescent="0.2">
      <c r="A74" s="2" t="s">
        <v>615</v>
      </c>
      <c r="B74" s="5" t="s">
        <v>616</v>
      </c>
      <c r="C74" s="55">
        <v>2</v>
      </c>
      <c r="D74" s="70">
        <v>0</v>
      </c>
      <c r="E74" s="71">
        <f t="shared" ref="E74:E105" si="9">D74/H74</f>
        <v>0</v>
      </c>
      <c r="F74" s="18">
        <f t="shared" si="3"/>
        <v>0</v>
      </c>
      <c r="G74" s="60">
        <v>12</v>
      </c>
      <c r="H74" s="60">
        <v>12</v>
      </c>
      <c r="I74" s="73">
        <f t="shared" si="4"/>
        <v>2</v>
      </c>
      <c r="J74" s="74">
        <f t="shared" ref="J74:J105" si="10">I74/H74</f>
        <v>0.16666666666666666</v>
      </c>
      <c r="K74" s="78">
        <f t="shared" si="5"/>
        <v>25</v>
      </c>
      <c r="L74" s="3">
        <v>12.5</v>
      </c>
      <c r="M74" s="3">
        <f t="shared" ref="M74:M105" si="11">C74*L74</f>
        <v>25</v>
      </c>
      <c r="N74" s="1" t="s">
        <v>537</v>
      </c>
      <c r="Q74" s="75"/>
      <c r="R74" s="75"/>
      <c r="S74" s="75"/>
      <c r="T74" s="75"/>
    </row>
    <row r="75" spans="1:20" ht="25.5" x14ac:dyDescent="0.2">
      <c r="A75" s="2" t="s">
        <v>603</v>
      </c>
      <c r="B75" s="5" t="s">
        <v>602</v>
      </c>
      <c r="C75" s="55">
        <v>32</v>
      </c>
      <c r="D75" s="70">
        <v>16</v>
      </c>
      <c r="E75" s="71">
        <f t="shared" si="9"/>
        <v>2</v>
      </c>
      <c r="F75" s="18">
        <f t="shared" ref="F75:F138" si="12">D75*L75</f>
        <v>191.84</v>
      </c>
      <c r="G75" s="60">
        <v>8</v>
      </c>
      <c r="H75" s="60">
        <v>8</v>
      </c>
      <c r="I75" s="73">
        <f t="shared" ref="I75:I138" si="13">C75-D75</f>
        <v>16</v>
      </c>
      <c r="J75" s="74">
        <f t="shared" si="10"/>
        <v>2</v>
      </c>
      <c r="K75" s="78">
        <f t="shared" ref="K75:K138" si="14">I75*L75</f>
        <v>191.84</v>
      </c>
      <c r="L75" s="3">
        <v>11.99</v>
      </c>
      <c r="M75" s="3">
        <f t="shared" si="11"/>
        <v>383.68</v>
      </c>
      <c r="N75" s="1" t="s">
        <v>537</v>
      </c>
      <c r="O75" s="87" t="s">
        <v>1720</v>
      </c>
      <c r="P75" s="87" t="s">
        <v>1727</v>
      </c>
      <c r="Q75" s="96" t="s">
        <v>1721</v>
      </c>
      <c r="R75" s="96"/>
      <c r="S75" s="96"/>
      <c r="T75" s="96"/>
    </row>
    <row r="76" spans="1:20" x14ac:dyDescent="0.2">
      <c r="A76" s="2" t="s">
        <v>569</v>
      </c>
      <c r="B76" s="5" t="s">
        <v>570</v>
      </c>
      <c r="C76" s="55">
        <v>24</v>
      </c>
      <c r="D76" s="70">
        <v>12</v>
      </c>
      <c r="E76" s="71">
        <f t="shared" si="9"/>
        <v>1</v>
      </c>
      <c r="F76" s="18">
        <f t="shared" si="12"/>
        <v>141</v>
      </c>
      <c r="G76" s="60">
        <v>12</v>
      </c>
      <c r="H76" s="60">
        <v>12</v>
      </c>
      <c r="I76" s="73">
        <f t="shared" si="13"/>
        <v>12</v>
      </c>
      <c r="J76" s="74">
        <f t="shared" si="10"/>
        <v>1</v>
      </c>
      <c r="K76" s="78">
        <f t="shared" si="14"/>
        <v>141</v>
      </c>
      <c r="L76" s="3">
        <v>11.75</v>
      </c>
      <c r="M76" s="3">
        <f t="shared" si="11"/>
        <v>282</v>
      </c>
      <c r="N76" s="1" t="s">
        <v>537</v>
      </c>
      <c r="O76" s="88">
        <f>I171</f>
        <v>9083</v>
      </c>
      <c r="P76" s="89">
        <f>K171</f>
        <v>30682.74</v>
      </c>
      <c r="Q76" s="90" t="s">
        <v>1717</v>
      </c>
      <c r="R76" s="91"/>
      <c r="S76" s="91"/>
      <c r="T76" s="91"/>
    </row>
    <row r="77" spans="1:20" x14ac:dyDescent="0.2">
      <c r="A77" s="2" t="s">
        <v>593</v>
      </c>
      <c r="B77" s="5" t="s">
        <v>594</v>
      </c>
      <c r="C77" s="55">
        <v>10</v>
      </c>
      <c r="D77" s="70">
        <v>4</v>
      </c>
      <c r="E77" s="71">
        <f t="shared" si="9"/>
        <v>0.66666666666666663</v>
      </c>
      <c r="F77" s="18">
        <f t="shared" si="12"/>
        <v>46</v>
      </c>
      <c r="G77" s="60">
        <v>6</v>
      </c>
      <c r="H77" s="60">
        <v>6</v>
      </c>
      <c r="I77" s="73">
        <f t="shared" si="13"/>
        <v>6</v>
      </c>
      <c r="J77" s="74">
        <f t="shared" si="10"/>
        <v>1</v>
      </c>
      <c r="K77" s="78">
        <f t="shared" si="14"/>
        <v>69</v>
      </c>
      <c r="L77" s="3">
        <v>11.5</v>
      </c>
      <c r="M77" s="3">
        <f t="shared" si="11"/>
        <v>115</v>
      </c>
      <c r="N77" s="1" t="s">
        <v>537</v>
      </c>
      <c r="O77" s="88">
        <f>I646</f>
        <v>112444</v>
      </c>
      <c r="P77" s="89">
        <f>K646</f>
        <v>71686.790000000023</v>
      </c>
      <c r="Q77" s="90" t="s">
        <v>1718</v>
      </c>
      <c r="R77" s="91"/>
      <c r="S77" s="91"/>
      <c r="T77" s="91"/>
    </row>
    <row r="78" spans="1:20" ht="13.5" thickBot="1" x14ac:dyDescent="0.25">
      <c r="A78" s="2" t="s">
        <v>595</v>
      </c>
      <c r="B78" s="5" t="s">
        <v>596</v>
      </c>
      <c r="C78" s="55">
        <v>8</v>
      </c>
      <c r="D78" s="70">
        <v>0</v>
      </c>
      <c r="E78" s="71">
        <f t="shared" si="9"/>
        <v>0</v>
      </c>
      <c r="F78" s="18">
        <f t="shared" si="12"/>
        <v>0</v>
      </c>
      <c r="G78" s="60">
        <v>12</v>
      </c>
      <c r="H78" s="60">
        <v>12</v>
      </c>
      <c r="I78" s="73">
        <f t="shared" si="13"/>
        <v>8</v>
      </c>
      <c r="J78" s="74">
        <f t="shared" si="10"/>
        <v>0.66666666666666663</v>
      </c>
      <c r="K78" s="78">
        <f t="shared" si="14"/>
        <v>92</v>
      </c>
      <c r="L78" s="3">
        <v>11.5</v>
      </c>
      <c r="M78" s="3">
        <f t="shared" si="11"/>
        <v>92</v>
      </c>
      <c r="N78" s="1" t="s">
        <v>537</v>
      </c>
      <c r="O78" s="92">
        <f>I886</f>
        <v>111868</v>
      </c>
      <c r="P78" s="93">
        <f>K886</f>
        <v>47663.249999999993</v>
      </c>
      <c r="Q78" s="90" t="s">
        <v>1719</v>
      </c>
      <c r="R78" s="91"/>
      <c r="S78" s="91"/>
      <c r="T78" s="91"/>
    </row>
    <row r="79" spans="1:20" ht="13.5" thickTop="1" x14ac:dyDescent="0.2">
      <c r="A79" s="2" t="s">
        <v>571</v>
      </c>
      <c r="B79" s="5" t="s">
        <v>572</v>
      </c>
      <c r="C79" s="55">
        <v>420</v>
      </c>
      <c r="D79" s="70">
        <v>204</v>
      </c>
      <c r="E79" s="71">
        <f t="shared" si="9"/>
        <v>17</v>
      </c>
      <c r="F79" s="18">
        <f t="shared" si="12"/>
        <v>2241.96</v>
      </c>
      <c r="G79" s="60">
        <v>12</v>
      </c>
      <c r="H79" s="60">
        <v>12</v>
      </c>
      <c r="I79" s="73">
        <f t="shared" si="13"/>
        <v>216</v>
      </c>
      <c r="J79" s="74">
        <f t="shared" si="10"/>
        <v>18</v>
      </c>
      <c r="K79" s="78">
        <f t="shared" si="14"/>
        <v>2373.84</v>
      </c>
      <c r="L79" s="3">
        <v>10.99</v>
      </c>
      <c r="M79" s="3">
        <f t="shared" si="11"/>
        <v>4615.8</v>
      </c>
      <c r="N79" s="1" t="s">
        <v>537</v>
      </c>
      <c r="O79" s="88">
        <f>SUM(O76:O78)</f>
        <v>233395</v>
      </c>
      <c r="P79" s="89">
        <f>SUM(P76:P78)</f>
        <v>150032.78000000003</v>
      </c>
      <c r="Q79" s="91"/>
      <c r="R79" s="91"/>
      <c r="S79" s="91"/>
      <c r="T79" s="91"/>
    </row>
    <row r="80" spans="1:20" x14ac:dyDescent="0.2">
      <c r="A80" s="2" t="s">
        <v>546</v>
      </c>
      <c r="B80" s="5" t="s">
        <v>547</v>
      </c>
      <c r="C80" s="55">
        <v>84</v>
      </c>
      <c r="D80" s="70">
        <v>36</v>
      </c>
      <c r="E80" s="71">
        <f t="shared" si="9"/>
        <v>3</v>
      </c>
      <c r="F80" s="18">
        <f t="shared" si="12"/>
        <v>358.2</v>
      </c>
      <c r="G80" s="60">
        <v>12</v>
      </c>
      <c r="H80" s="60">
        <v>12</v>
      </c>
      <c r="I80" s="73">
        <f t="shared" si="13"/>
        <v>48</v>
      </c>
      <c r="J80" s="74">
        <f t="shared" si="10"/>
        <v>4</v>
      </c>
      <c r="K80" s="78">
        <f t="shared" si="14"/>
        <v>477.59999999999997</v>
      </c>
      <c r="L80" s="3">
        <v>9.9499999999999993</v>
      </c>
      <c r="M80" s="3">
        <f t="shared" si="11"/>
        <v>835.8</v>
      </c>
      <c r="N80" s="1" t="s">
        <v>537</v>
      </c>
      <c r="O80" s="94"/>
      <c r="P80" s="94"/>
      <c r="Q80" s="91"/>
      <c r="R80" s="91"/>
      <c r="S80" s="91"/>
      <c r="T80" s="91"/>
    </row>
    <row r="81" spans="1:20" x14ac:dyDescent="0.2">
      <c r="A81" s="2" t="s">
        <v>557</v>
      </c>
      <c r="B81" s="5" t="s">
        <v>558</v>
      </c>
      <c r="C81" s="55">
        <v>21</v>
      </c>
      <c r="D81" s="70">
        <v>12</v>
      </c>
      <c r="E81" s="71">
        <f t="shared" si="9"/>
        <v>2</v>
      </c>
      <c r="F81" s="18">
        <f t="shared" si="12"/>
        <v>119.39999999999999</v>
      </c>
      <c r="G81" s="60">
        <v>12</v>
      </c>
      <c r="H81" s="60">
        <v>6</v>
      </c>
      <c r="I81" s="73">
        <f t="shared" si="13"/>
        <v>9</v>
      </c>
      <c r="J81" s="74">
        <f t="shared" si="10"/>
        <v>1.5</v>
      </c>
      <c r="K81" s="78">
        <f t="shared" si="14"/>
        <v>89.55</v>
      </c>
      <c r="L81" s="3">
        <v>9.9499999999999993</v>
      </c>
      <c r="M81" s="3">
        <f t="shared" si="11"/>
        <v>208.95</v>
      </c>
      <c r="N81" s="1" t="s">
        <v>537</v>
      </c>
      <c r="O81" s="94"/>
      <c r="P81" s="94"/>
      <c r="Q81" s="91"/>
      <c r="R81" s="91"/>
      <c r="S81" s="91"/>
      <c r="T81" s="91"/>
    </row>
    <row r="82" spans="1:20" x14ac:dyDescent="0.2">
      <c r="A82" s="2" t="s">
        <v>563</v>
      </c>
      <c r="B82" s="5" t="s">
        <v>564</v>
      </c>
      <c r="C82" s="55">
        <v>11</v>
      </c>
      <c r="D82" s="70">
        <v>6</v>
      </c>
      <c r="E82" s="71">
        <f t="shared" si="9"/>
        <v>1</v>
      </c>
      <c r="F82" s="18">
        <f t="shared" si="12"/>
        <v>59.699999999999996</v>
      </c>
      <c r="G82" s="60">
        <v>6</v>
      </c>
      <c r="H82" s="60">
        <v>6</v>
      </c>
      <c r="I82" s="73">
        <f t="shared" si="13"/>
        <v>5</v>
      </c>
      <c r="J82" s="74">
        <f t="shared" si="10"/>
        <v>0.83333333333333337</v>
      </c>
      <c r="K82" s="78">
        <f t="shared" si="14"/>
        <v>49.75</v>
      </c>
      <c r="L82" s="3">
        <v>9.9499999999999993</v>
      </c>
      <c r="M82" s="3">
        <f t="shared" si="11"/>
        <v>109.44999999999999</v>
      </c>
      <c r="N82" s="1" t="s">
        <v>537</v>
      </c>
      <c r="Q82" s="75"/>
      <c r="R82" s="75"/>
      <c r="S82" s="75"/>
      <c r="T82" s="75"/>
    </row>
    <row r="83" spans="1:20" x14ac:dyDescent="0.2">
      <c r="A83" s="2" t="s">
        <v>611</v>
      </c>
      <c r="B83" s="5" t="s">
        <v>612</v>
      </c>
      <c r="C83" s="55">
        <v>1</v>
      </c>
      <c r="D83" s="70">
        <v>0</v>
      </c>
      <c r="E83" s="71">
        <f t="shared" si="9"/>
        <v>0</v>
      </c>
      <c r="F83" s="18">
        <f t="shared" si="12"/>
        <v>0</v>
      </c>
      <c r="G83" s="60">
        <v>6</v>
      </c>
      <c r="H83" s="60">
        <v>6</v>
      </c>
      <c r="I83" s="73">
        <f t="shared" si="13"/>
        <v>1</v>
      </c>
      <c r="J83" s="74">
        <f t="shared" si="10"/>
        <v>0.16666666666666666</v>
      </c>
      <c r="K83" s="78">
        <f t="shared" si="14"/>
        <v>9.9</v>
      </c>
      <c r="L83" s="3">
        <v>9.9</v>
      </c>
      <c r="M83" s="3">
        <f t="shared" si="11"/>
        <v>9.9</v>
      </c>
      <c r="N83" s="1" t="s">
        <v>537</v>
      </c>
      <c r="Q83" s="75"/>
      <c r="R83" s="75"/>
      <c r="S83" s="75"/>
      <c r="T83" s="75"/>
    </row>
    <row r="84" spans="1:20" x14ac:dyDescent="0.2">
      <c r="A84" s="2" t="s">
        <v>670</v>
      </c>
      <c r="B84" s="5" t="s">
        <v>671</v>
      </c>
      <c r="C84" s="55">
        <v>24</v>
      </c>
      <c r="D84" s="70">
        <v>12</v>
      </c>
      <c r="E84" s="71">
        <f t="shared" si="9"/>
        <v>2</v>
      </c>
      <c r="F84" s="18">
        <f t="shared" si="12"/>
        <v>118.19999999999999</v>
      </c>
      <c r="G84" s="60">
        <v>24</v>
      </c>
      <c r="H84" s="60">
        <v>6</v>
      </c>
      <c r="I84" s="73">
        <f t="shared" si="13"/>
        <v>12</v>
      </c>
      <c r="J84" s="74">
        <f t="shared" si="10"/>
        <v>2</v>
      </c>
      <c r="K84" s="78">
        <f t="shared" si="14"/>
        <v>118.19999999999999</v>
      </c>
      <c r="L84" s="3">
        <v>9.85</v>
      </c>
      <c r="M84" s="3">
        <f t="shared" si="11"/>
        <v>236.39999999999998</v>
      </c>
      <c r="N84" s="1" t="s">
        <v>537</v>
      </c>
      <c r="Q84" s="75"/>
      <c r="R84" s="75"/>
      <c r="S84" s="75"/>
      <c r="T84" s="75"/>
    </row>
    <row r="85" spans="1:20" x14ac:dyDescent="0.2">
      <c r="A85" s="2" t="s">
        <v>662</v>
      </c>
      <c r="B85" s="5" t="s">
        <v>663</v>
      </c>
      <c r="C85" s="55">
        <v>6</v>
      </c>
      <c r="D85" s="70">
        <v>0</v>
      </c>
      <c r="E85" s="71">
        <f t="shared" si="9"/>
        <v>0</v>
      </c>
      <c r="F85" s="18">
        <f t="shared" si="12"/>
        <v>0</v>
      </c>
      <c r="G85" s="60">
        <v>12</v>
      </c>
      <c r="H85" s="60">
        <v>12</v>
      </c>
      <c r="I85" s="73">
        <f t="shared" si="13"/>
        <v>6</v>
      </c>
      <c r="J85" s="74">
        <f t="shared" si="10"/>
        <v>0.5</v>
      </c>
      <c r="K85" s="78">
        <f t="shared" si="14"/>
        <v>58.5</v>
      </c>
      <c r="L85" s="3">
        <v>9.75</v>
      </c>
      <c r="M85" s="3">
        <f t="shared" si="11"/>
        <v>58.5</v>
      </c>
      <c r="N85" s="1" t="s">
        <v>537</v>
      </c>
      <c r="Q85" s="75"/>
      <c r="R85" s="75"/>
      <c r="S85" s="75"/>
      <c r="T85" s="75"/>
    </row>
    <row r="86" spans="1:20" x14ac:dyDescent="0.2">
      <c r="A86" s="2" t="s">
        <v>632</v>
      </c>
      <c r="B86" s="5" t="s">
        <v>633</v>
      </c>
      <c r="C86" s="55">
        <v>9</v>
      </c>
      <c r="D86" s="70">
        <v>0</v>
      </c>
      <c r="E86" s="71">
        <f t="shared" si="9"/>
        <v>0</v>
      </c>
      <c r="F86" s="18">
        <f t="shared" si="12"/>
        <v>0</v>
      </c>
      <c r="G86" s="60">
        <v>10</v>
      </c>
      <c r="H86" s="60">
        <v>10</v>
      </c>
      <c r="I86" s="73">
        <f t="shared" si="13"/>
        <v>9</v>
      </c>
      <c r="J86" s="74">
        <f t="shared" si="10"/>
        <v>0.9</v>
      </c>
      <c r="K86" s="78">
        <f t="shared" si="14"/>
        <v>76.5</v>
      </c>
      <c r="L86" s="3">
        <v>8.5</v>
      </c>
      <c r="M86" s="3">
        <f t="shared" si="11"/>
        <v>76.5</v>
      </c>
      <c r="N86" s="1" t="s">
        <v>537</v>
      </c>
      <c r="Q86" s="75"/>
      <c r="R86" s="75"/>
      <c r="S86" s="75"/>
      <c r="T86" s="75"/>
    </row>
    <row r="87" spans="1:20" x14ac:dyDescent="0.2">
      <c r="A87" s="2" t="s">
        <v>565</v>
      </c>
      <c r="B87" s="5" t="s">
        <v>566</v>
      </c>
      <c r="C87" s="55">
        <v>3</v>
      </c>
      <c r="D87" s="70">
        <v>0</v>
      </c>
      <c r="E87" s="71">
        <f t="shared" si="9"/>
        <v>0</v>
      </c>
      <c r="F87" s="18">
        <f t="shared" si="12"/>
        <v>0</v>
      </c>
      <c r="G87" s="60">
        <v>12</v>
      </c>
      <c r="H87" s="60">
        <v>12</v>
      </c>
      <c r="I87" s="73">
        <f t="shared" si="13"/>
        <v>3</v>
      </c>
      <c r="J87" s="74">
        <f t="shared" si="10"/>
        <v>0.25</v>
      </c>
      <c r="K87" s="78">
        <f t="shared" si="14"/>
        <v>24.75</v>
      </c>
      <c r="L87" s="3">
        <v>8.25</v>
      </c>
      <c r="M87" s="3">
        <f t="shared" si="11"/>
        <v>24.75</v>
      </c>
      <c r="N87" s="1" t="s">
        <v>537</v>
      </c>
      <c r="Q87" s="75"/>
      <c r="R87" s="75"/>
      <c r="S87" s="75"/>
      <c r="T87" s="75"/>
    </row>
    <row r="88" spans="1:20" x14ac:dyDescent="0.2">
      <c r="A88" s="2" t="s">
        <v>697</v>
      </c>
      <c r="B88" s="5" t="s">
        <v>698</v>
      </c>
      <c r="C88" s="55">
        <v>12</v>
      </c>
      <c r="D88" s="70">
        <v>6</v>
      </c>
      <c r="E88" s="71">
        <f t="shared" si="9"/>
        <v>1</v>
      </c>
      <c r="F88" s="18">
        <f t="shared" si="12"/>
        <v>47.7</v>
      </c>
      <c r="G88" s="60">
        <v>12</v>
      </c>
      <c r="H88" s="60">
        <v>6</v>
      </c>
      <c r="I88" s="73">
        <f t="shared" si="13"/>
        <v>6</v>
      </c>
      <c r="J88" s="74">
        <f t="shared" si="10"/>
        <v>1</v>
      </c>
      <c r="K88" s="78">
        <f t="shared" si="14"/>
        <v>47.7</v>
      </c>
      <c r="L88" s="3">
        <v>7.95</v>
      </c>
      <c r="M88" s="3">
        <f t="shared" si="11"/>
        <v>95.4</v>
      </c>
      <c r="N88" s="1" t="s">
        <v>537</v>
      </c>
      <c r="Q88" s="75"/>
      <c r="R88" s="75"/>
      <c r="S88" s="75"/>
      <c r="T88" s="75"/>
    </row>
    <row r="89" spans="1:20" x14ac:dyDescent="0.2">
      <c r="A89" s="2" t="s">
        <v>668</v>
      </c>
      <c r="B89" s="5" t="s">
        <v>669</v>
      </c>
      <c r="C89" s="55">
        <v>5</v>
      </c>
      <c r="D89" s="70">
        <v>0</v>
      </c>
      <c r="E89" s="71">
        <f t="shared" si="9"/>
        <v>0</v>
      </c>
      <c r="F89" s="18">
        <f t="shared" si="12"/>
        <v>0</v>
      </c>
      <c r="G89" s="60">
        <v>24</v>
      </c>
      <c r="H89" s="60">
        <v>6</v>
      </c>
      <c r="I89" s="73">
        <f t="shared" si="13"/>
        <v>5</v>
      </c>
      <c r="J89" s="74">
        <f t="shared" si="10"/>
        <v>0.83333333333333337</v>
      </c>
      <c r="K89" s="78">
        <f t="shared" si="14"/>
        <v>39.25</v>
      </c>
      <c r="L89" s="3">
        <v>7.85</v>
      </c>
      <c r="M89" s="3">
        <f t="shared" si="11"/>
        <v>39.25</v>
      </c>
      <c r="N89" s="1" t="s">
        <v>537</v>
      </c>
      <c r="Q89" s="75"/>
      <c r="R89" s="75"/>
      <c r="S89" s="75"/>
      <c r="T89" s="75"/>
    </row>
    <row r="90" spans="1:20" x14ac:dyDescent="0.2">
      <c r="A90" s="2" t="s">
        <v>548</v>
      </c>
      <c r="B90" s="5" t="s">
        <v>549</v>
      </c>
      <c r="C90" s="55">
        <v>108</v>
      </c>
      <c r="D90" s="70">
        <v>48</v>
      </c>
      <c r="E90" s="71">
        <f t="shared" si="9"/>
        <v>4</v>
      </c>
      <c r="F90" s="18">
        <f t="shared" si="12"/>
        <v>372</v>
      </c>
      <c r="G90" s="60">
        <v>12</v>
      </c>
      <c r="H90" s="60">
        <v>12</v>
      </c>
      <c r="I90" s="73">
        <f t="shared" si="13"/>
        <v>60</v>
      </c>
      <c r="J90" s="74">
        <f t="shared" si="10"/>
        <v>5</v>
      </c>
      <c r="K90" s="78">
        <f t="shared" si="14"/>
        <v>465</v>
      </c>
      <c r="L90" s="3">
        <v>7.75</v>
      </c>
      <c r="M90" s="3">
        <f t="shared" si="11"/>
        <v>837</v>
      </c>
      <c r="N90" s="1" t="s">
        <v>537</v>
      </c>
      <c r="Q90" s="75"/>
      <c r="R90" s="75"/>
      <c r="S90" s="75"/>
      <c r="T90" s="75"/>
    </row>
    <row r="91" spans="1:20" x14ac:dyDescent="0.2">
      <c r="A91" s="2" t="s">
        <v>599</v>
      </c>
      <c r="B91" s="5" t="s">
        <v>600</v>
      </c>
      <c r="C91" s="55">
        <v>92</v>
      </c>
      <c r="D91" s="70">
        <v>48</v>
      </c>
      <c r="E91" s="71">
        <f t="shared" si="9"/>
        <v>6</v>
      </c>
      <c r="F91" s="18">
        <f t="shared" si="12"/>
        <v>348</v>
      </c>
      <c r="G91" s="60">
        <v>8</v>
      </c>
      <c r="H91" s="60">
        <v>8</v>
      </c>
      <c r="I91" s="73">
        <f t="shared" si="13"/>
        <v>44</v>
      </c>
      <c r="J91" s="74">
        <f t="shared" si="10"/>
        <v>5.5</v>
      </c>
      <c r="K91" s="78">
        <f t="shared" si="14"/>
        <v>319</v>
      </c>
      <c r="L91" s="3">
        <v>7.25</v>
      </c>
      <c r="M91" s="3">
        <f t="shared" si="11"/>
        <v>667</v>
      </c>
      <c r="N91" s="1" t="s">
        <v>537</v>
      </c>
      <c r="Q91" s="75"/>
      <c r="R91" s="75"/>
      <c r="S91" s="75"/>
      <c r="T91" s="75"/>
    </row>
    <row r="92" spans="1:20" x14ac:dyDescent="0.2">
      <c r="A92" s="2" t="s">
        <v>567</v>
      </c>
      <c r="B92" s="5" t="s">
        <v>568</v>
      </c>
      <c r="C92" s="55">
        <v>85</v>
      </c>
      <c r="D92" s="70">
        <v>36</v>
      </c>
      <c r="E92" s="71">
        <f t="shared" si="9"/>
        <v>3</v>
      </c>
      <c r="F92" s="18">
        <f t="shared" si="12"/>
        <v>221.4</v>
      </c>
      <c r="G92" s="60">
        <v>12</v>
      </c>
      <c r="H92" s="60">
        <v>12</v>
      </c>
      <c r="I92" s="73">
        <f t="shared" si="13"/>
        <v>49</v>
      </c>
      <c r="J92" s="74">
        <f t="shared" si="10"/>
        <v>4.083333333333333</v>
      </c>
      <c r="K92" s="78">
        <f t="shared" si="14"/>
        <v>301.35000000000002</v>
      </c>
      <c r="L92" s="3">
        <v>6.15</v>
      </c>
      <c r="M92" s="3">
        <f t="shared" si="11"/>
        <v>522.75</v>
      </c>
      <c r="N92" s="1" t="s">
        <v>537</v>
      </c>
      <c r="Q92" s="75"/>
      <c r="R92" s="75"/>
      <c r="S92" s="75"/>
      <c r="T92" s="75"/>
    </row>
    <row r="93" spans="1:20" x14ac:dyDescent="0.2">
      <c r="A93" s="2" t="s">
        <v>553</v>
      </c>
      <c r="B93" s="5" t="s">
        <v>554</v>
      </c>
      <c r="C93" s="55">
        <v>2</v>
      </c>
      <c r="D93" s="70">
        <v>0</v>
      </c>
      <c r="E93" s="71">
        <f t="shared" si="9"/>
        <v>0</v>
      </c>
      <c r="F93" s="18">
        <f t="shared" si="12"/>
        <v>0</v>
      </c>
      <c r="G93" s="60">
        <v>6</v>
      </c>
      <c r="H93" s="60">
        <v>6</v>
      </c>
      <c r="I93" s="73">
        <f t="shared" si="13"/>
        <v>2</v>
      </c>
      <c r="J93" s="74">
        <f t="shared" si="10"/>
        <v>0.33333333333333331</v>
      </c>
      <c r="K93" s="78">
        <f t="shared" si="14"/>
        <v>11.9</v>
      </c>
      <c r="L93" s="3">
        <v>5.95</v>
      </c>
      <c r="M93" s="3">
        <f t="shared" si="11"/>
        <v>11.9</v>
      </c>
      <c r="N93" s="1" t="s">
        <v>537</v>
      </c>
      <c r="Q93" s="75"/>
      <c r="R93" s="75"/>
      <c r="S93" s="75"/>
      <c r="T93" s="75"/>
    </row>
    <row r="94" spans="1:20" x14ac:dyDescent="0.2">
      <c r="A94" s="2" t="s">
        <v>658</v>
      </c>
      <c r="B94" s="5" t="s">
        <v>659</v>
      </c>
      <c r="C94" s="55">
        <v>13</v>
      </c>
      <c r="D94" s="70">
        <v>0</v>
      </c>
      <c r="E94" s="71">
        <f t="shared" si="9"/>
        <v>0</v>
      </c>
      <c r="F94" s="18">
        <f t="shared" si="12"/>
        <v>0</v>
      </c>
      <c r="G94" s="60">
        <v>12</v>
      </c>
      <c r="H94" s="60">
        <v>12</v>
      </c>
      <c r="I94" s="73">
        <f t="shared" si="13"/>
        <v>13</v>
      </c>
      <c r="J94" s="74">
        <f t="shared" si="10"/>
        <v>1.0833333333333333</v>
      </c>
      <c r="K94" s="78">
        <f t="shared" si="14"/>
        <v>76.05</v>
      </c>
      <c r="L94" s="3">
        <v>5.85</v>
      </c>
      <c r="M94" s="3">
        <f t="shared" si="11"/>
        <v>76.05</v>
      </c>
      <c r="N94" s="1" t="s">
        <v>537</v>
      </c>
      <c r="Q94" s="75"/>
      <c r="R94" s="75"/>
      <c r="S94" s="75"/>
      <c r="T94" s="75"/>
    </row>
    <row r="95" spans="1:20" x14ac:dyDescent="0.2">
      <c r="A95" s="2" t="s">
        <v>672</v>
      </c>
      <c r="B95" s="5" t="s">
        <v>673</v>
      </c>
      <c r="C95" s="55">
        <v>132</v>
      </c>
      <c r="D95" s="70">
        <v>64</v>
      </c>
      <c r="E95" s="71">
        <f t="shared" si="9"/>
        <v>8</v>
      </c>
      <c r="F95" s="18">
        <f t="shared" si="12"/>
        <v>374.4</v>
      </c>
      <c r="G95" s="60">
        <v>64</v>
      </c>
      <c r="H95" s="60">
        <v>8</v>
      </c>
      <c r="I95" s="73">
        <f t="shared" si="13"/>
        <v>68</v>
      </c>
      <c r="J95" s="74">
        <f t="shared" si="10"/>
        <v>8.5</v>
      </c>
      <c r="K95" s="78">
        <f t="shared" si="14"/>
        <v>397.79999999999995</v>
      </c>
      <c r="L95" s="3">
        <v>5.85</v>
      </c>
      <c r="M95" s="3">
        <f t="shared" si="11"/>
        <v>772.19999999999993</v>
      </c>
      <c r="N95" s="1" t="s">
        <v>537</v>
      </c>
      <c r="Q95" s="75"/>
      <c r="R95" s="75"/>
      <c r="S95" s="75"/>
      <c r="T95" s="75"/>
    </row>
    <row r="96" spans="1:20" x14ac:dyDescent="0.2">
      <c r="A96" s="2" t="s">
        <v>680</v>
      </c>
      <c r="B96" s="5" t="s">
        <v>681</v>
      </c>
      <c r="C96" s="55">
        <v>150</v>
      </c>
      <c r="D96" s="70">
        <v>72</v>
      </c>
      <c r="E96" s="71">
        <f t="shared" si="9"/>
        <v>12</v>
      </c>
      <c r="F96" s="18">
        <f t="shared" si="12"/>
        <v>396</v>
      </c>
      <c r="G96" s="60">
        <v>18</v>
      </c>
      <c r="H96" s="60">
        <v>6</v>
      </c>
      <c r="I96" s="73">
        <f t="shared" si="13"/>
        <v>78</v>
      </c>
      <c r="J96" s="74">
        <f t="shared" si="10"/>
        <v>13</v>
      </c>
      <c r="K96" s="78">
        <f t="shared" si="14"/>
        <v>429</v>
      </c>
      <c r="L96" s="3">
        <v>5.5</v>
      </c>
      <c r="M96" s="3">
        <f t="shared" si="11"/>
        <v>825</v>
      </c>
      <c r="N96" s="1" t="s">
        <v>537</v>
      </c>
      <c r="Q96" s="75"/>
      <c r="R96" s="75"/>
      <c r="S96" s="75"/>
      <c r="T96" s="75"/>
    </row>
    <row r="97" spans="1:20" x14ac:dyDescent="0.2">
      <c r="A97" s="2" t="s">
        <v>660</v>
      </c>
      <c r="B97" s="5" t="s">
        <v>661</v>
      </c>
      <c r="C97" s="55">
        <v>24</v>
      </c>
      <c r="D97" s="70">
        <v>0</v>
      </c>
      <c r="E97" s="71">
        <f t="shared" si="9"/>
        <v>0</v>
      </c>
      <c r="F97" s="18">
        <f t="shared" si="12"/>
        <v>0</v>
      </c>
      <c r="G97" s="60">
        <v>24</v>
      </c>
      <c r="H97" s="60">
        <v>24</v>
      </c>
      <c r="I97" s="73">
        <f t="shared" si="13"/>
        <v>24</v>
      </c>
      <c r="J97" s="74">
        <f t="shared" si="10"/>
        <v>1</v>
      </c>
      <c r="K97" s="78">
        <f t="shared" si="14"/>
        <v>119.76</v>
      </c>
      <c r="L97" s="3">
        <v>4.99</v>
      </c>
      <c r="M97" s="3">
        <f t="shared" si="11"/>
        <v>119.76</v>
      </c>
      <c r="N97" s="1" t="s">
        <v>537</v>
      </c>
      <c r="Q97" s="75"/>
      <c r="R97" s="75"/>
      <c r="S97" s="75"/>
      <c r="T97" s="75"/>
    </row>
    <row r="98" spans="1:20" x14ac:dyDescent="0.2">
      <c r="A98" s="2" t="s">
        <v>559</v>
      </c>
      <c r="B98" s="5" t="s">
        <v>560</v>
      </c>
      <c r="C98" s="55">
        <v>4</v>
      </c>
      <c r="D98" s="70">
        <v>0</v>
      </c>
      <c r="E98" s="71">
        <f t="shared" si="9"/>
        <v>0</v>
      </c>
      <c r="F98" s="18">
        <f t="shared" si="12"/>
        <v>0</v>
      </c>
      <c r="G98" s="60">
        <v>20</v>
      </c>
      <c r="H98" s="60">
        <v>5</v>
      </c>
      <c r="I98" s="73">
        <f t="shared" si="13"/>
        <v>4</v>
      </c>
      <c r="J98" s="74">
        <f t="shared" si="10"/>
        <v>0.8</v>
      </c>
      <c r="K98" s="78">
        <f t="shared" si="14"/>
        <v>19.8</v>
      </c>
      <c r="L98" s="3">
        <v>4.95</v>
      </c>
      <c r="M98" s="3">
        <f t="shared" si="11"/>
        <v>19.8</v>
      </c>
      <c r="N98" s="1" t="s">
        <v>537</v>
      </c>
      <c r="Q98" s="75"/>
      <c r="R98" s="75"/>
      <c r="S98" s="75"/>
      <c r="T98" s="75"/>
    </row>
    <row r="99" spans="1:20" x14ac:dyDescent="0.2">
      <c r="A99" s="2" t="s">
        <v>555</v>
      </c>
      <c r="B99" s="5" t="s">
        <v>556</v>
      </c>
      <c r="C99" s="55">
        <v>96</v>
      </c>
      <c r="D99" s="70">
        <v>48</v>
      </c>
      <c r="E99" s="71">
        <f t="shared" si="9"/>
        <v>4</v>
      </c>
      <c r="F99" s="18">
        <f t="shared" si="12"/>
        <v>228</v>
      </c>
      <c r="G99" s="60">
        <v>12</v>
      </c>
      <c r="H99" s="60">
        <v>12</v>
      </c>
      <c r="I99" s="73">
        <f t="shared" si="13"/>
        <v>48</v>
      </c>
      <c r="J99" s="74">
        <f t="shared" si="10"/>
        <v>4</v>
      </c>
      <c r="K99" s="78">
        <f t="shared" si="14"/>
        <v>228</v>
      </c>
      <c r="L99" s="3">
        <v>4.75</v>
      </c>
      <c r="M99" s="3">
        <f t="shared" si="11"/>
        <v>456</v>
      </c>
      <c r="N99" s="1" t="s">
        <v>537</v>
      </c>
      <c r="Q99" s="75"/>
      <c r="R99" s="75"/>
      <c r="S99" s="75"/>
      <c r="T99" s="75"/>
    </row>
    <row r="100" spans="1:20" x14ac:dyDescent="0.2">
      <c r="A100" s="2" t="s">
        <v>645</v>
      </c>
      <c r="B100" s="5" t="s">
        <v>635</v>
      </c>
      <c r="C100" s="55">
        <v>17</v>
      </c>
      <c r="D100" s="70">
        <v>12</v>
      </c>
      <c r="E100" s="71">
        <f t="shared" si="9"/>
        <v>1</v>
      </c>
      <c r="F100" s="18">
        <f t="shared" si="12"/>
        <v>57</v>
      </c>
      <c r="G100" s="60">
        <v>12</v>
      </c>
      <c r="H100" s="60">
        <v>12</v>
      </c>
      <c r="I100" s="73">
        <f t="shared" si="13"/>
        <v>5</v>
      </c>
      <c r="J100" s="74">
        <f t="shared" si="10"/>
        <v>0.41666666666666669</v>
      </c>
      <c r="K100" s="78">
        <f t="shared" si="14"/>
        <v>23.75</v>
      </c>
      <c r="L100" s="3">
        <v>4.75</v>
      </c>
      <c r="M100" s="3">
        <f t="shared" si="11"/>
        <v>80.75</v>
      </c>
      <c r="N100" s="1" t="s">
        <v>537</v>
      </c>
      <c r="Q100" s="75"/>
      <c r="R100" s="75"/>
      <c r="S100" s="75"/>
      <c r="T100" s="75"/>
    </row>
    <row r="101" spans="1:20" x14ac:dyDescent="0.2">
      <c r="A101" s="2" t="s">
        <v>688</v>
      </c>
      <c r="B101" s="5" t="s">
        <v>689</v>
      </c>
      <c r="C101" s="55">
        <v>1</v>
      </c>
      <c r="D101" s="70">
        <v>0</v>
      </c>
      <c r="E101" s="71">
        <f t="shared" si="9"/>
        <v>0</v>
      </c>
      <c r="F101" s="18">
        <f t="shared" si="12"/>
        <v>0</v>
      </c>
      <c r="G101" s="60">
        <v>12</v>
      </c>
      <c r="H101" s="60">
        <v>12</v>
      </c>
      <c r="I101" s="73">
        <f t="shared" si="13"/>
        <v>1</v>
      </c>
      <c r="J101" s="74">
        <f t="shared" si="10"/>
        <v>8.3333333333333329E-2</v>
      </c>
      <c r="K101" s="78">
        <f t="shared" si="14"/>
        <v>4.6500000000000004</v>
      </c>
      <c r="L101" s="3">
        <v>4.6500000000000004</v>
      </c>
      <c r="M101" s="3">
        <f t="shared" si="11"/>
        <v>4.6500000000000004</v>
      </c>
      <c r="N101" s="1" t="s">
        <v>537</v>
      </c>
      <c r="Q101" s="75"/>
      <c r="R101" s="75"/>
      <c r="S101" s="75"/>
      <c r="T101" s="75"/>
    </row>
    <row r="102" spans="1:20" x14ac:dyDescent="0.2">
      <c r="A102" s="2" t="s">
        <v>639</v>
      </c>
      <c r="B102" s="5" t="s">
        <v>640</v>
      </c>
      <c r="C102" s="55">
        <v>52</v>
      </c>
      <c r="D102" s="70">
        <v>36</v>
      </c>
      <c r="E102" s="71">
        <f t="shared" si="9"/>
        <v>3</v>
      </c>
      <c r="F102" s="18">
        <f t="shared" si="12"/>
        <v>162</v>
      </c>
      <c r="G102" s="60">
        <v>36</v>
      </c>
      <c r="H102" s="60">
        <v>12</v>
      </c>
      <c r="I102" s="73">
        <f t="shared" si="13"/>
        <v>16</v>
      </c>
      <c r="J102" s="74">
        <f t="shared" si="10"/>
        <v>1.3333333333333333</v>
      </c>
      <c r="K102" s="78">
        <f t="shared" si="14"/>
        <v>72</v>
      </c>
      <c r="L102" s="3">
        <v>4.5</v>
      </c>
      <c r="M102" s="3">
        <f t="shared" si="11"/>
        <v>234</v>
      </c>
      <c r="N102" s="1" t="s">
        <v>537</v>
      </c>
      <c r="Q102" s="75"/>
      <c r="R102" s="75"/>
      <c r="S102" s="75"/>
      <c r="T102" s="75"/>
    </row>
    <row r="103" spans="1:20" x14ac:dyDescent="0.2">
      <c r="A103" s="2" t="s">
        <v>583</v>
      </c>
      <c r="B103" s="5" t="s">
        <v>584</v>
      </c>
      <c r="C103" s="55">
        <v>5</v>
      </c>
      <c r="D103" s="70">
        <v>0</v>
      </c>
      <c r="E103" s="71">
        <f t="shared" si="9"/>
        <v>0</v>
      </c>
      <c r="F103" s="18">
        <f t="shared" si="12"/>
        <v>0</v>
      </c>
      <c r="G103" s="60">
        <v>24</v>
      </c>
      <c r="H103" s="60">
        <v>24</v>
      </c>
      <c r="I103" s="73">
        <f t="shared" si="13"/>
        <v>5</v>
      </c>
      <c r="J103" s="74">
        <f t="shared" si="10"/>
        <v>0.20833333333333334</v>
      </c>
      <c r="K103" s="78">
        <f t="shared" si="14"/>
        <v>22.25</v>
      </c>
      <c r="L103" s="3">
        <v>4.45</v>
      </c>
      <c r="M103" s="3">
        <f t="shared" si="11"/>
        <v>22.25</v>
      </c>
      <c r="N103" s="1" t="s">
        <v>537</v>
      </c>
      <c r="Q103" s="75"/>
      <c r="R103" s="75"/>
      <c r="S103" s="75"/>
      <c r="T103" s="75"/>
    </row>
    <row r="104" spans="1:20" x14ac:dyDescent="0.2">
      <c r="A104" s="2" t="s">
        <v>585</v>
      </c>
      <c r="B104" s="5" t="s">
        <v>584</v>
      </c>
      <c r="C104" s="55">
        <v>22</v>
      </c>
      <c r="D104" s="70">
        <v>12</v>
      </c>
      <c r="E104" s="71">
        <f t="shared" si="9"/>
        <v>1</v>
      </c>
      <c r="F104" s="18">
        <f t="shared" si="12"/>
        <v>53.400000000000006</v>
      </c>
      <c r="G104" s="60">
        <v>12</v>
      </c>
      <c r="H104" s="60">
        <v>12</v>
      </c>
      <c r="I104" s="73">
        <f t="shared" si="13"/>
        <v>10</v>
      </c>
      <c r="J104" s="74">
        <f t="shared" si="10"/>
        <v>0.83333333333333337</v>
      </c>
      <c r="K104" s="78">
        <f t="shared" si="14"/>
        <v>44.5</v>
      </c>
      <c r="L104" s="3">
        <v>4.45</v>
      </c>
      <c r="M104" s="3">
        <f t="shared" si="11"/>
        <v>97.9</v>
      </c>
      <c r="N104" s="1" t="s">
        <v>537</v>
      </c>
      <c r="Q104" s="75"/>
      <c r="R104" s="75"/>
      <c r="S104" s="75"/>
      <c r="T104" s="75"/>
    </row>
    <row r="105" spans="1:20" x14ac:dyDescent="0.2">
      <c r="A105" s="2" t="s">
        <v>690</v>
      </c>
      <c r="B105" s="5" t="s">
        <v>689</v>
      </c>
      <c r="C105" s="55">
        <v>48</v>
      </c>
      <c r="D105" s="70">
        <v>24</v>
      </c>
      <c r="E105" s="71">
        <f t="shared" si="9"/>
        <v>4</v>
      </c>
      <c r="F105" s="18">
        <f t="shared" si="12"/>
        <v>102</v>
      </c>
      <c r="G105" s="60">
        <v>24</v>
      </c>
      <c r="H105" s="60">
        <v>6</v>
      </c>
      <c r="I105" s="73">
        <f t="shared" si="13"/>
        <v>24</v>
      </c>
      <c r="J105" s="74">
        <f t="shared" si="10"/>
        <v>4</v>
      </c>
      <c r="K105" s="78">
        <f t="shared" si="14"/>
        <v>102</v>
      </c>
      <c r="L105" s="3">
        <v>4.25</v>
      </c>
      <c r="M105" s="3">
        <f t="shared" si="11"/>
        <v>204</v>
      </c>
      <c r="N105" s="1" t="s">
        <v>537</v>
      </c>
      <c r="Q105" s="75"/>
      <c r="R105" s="75"/>
      <c r="S105" s="75"/>
      <c r="T105" s="75"/>
    </row>
    <row r="106" spans="1:20" x14ac:dyDescent="0.2">
      <c r="A106" s="2" t="s">
        <v>550</v>
      </c>
      <c r="B106" s="5" t="s">
        <v>551</v>
      </c>
      <c r="C106" s="55">
        <v>1</v>
      </c>
      <c r="D106" s="70">
        <v>0</v>
      </c>
      <c r="E106" s="71">
        <f t="shared" ref="E106:E137" si="15">D106/H106</f>
        <v>0</v>
      </c>
      <c r="F106" s="18">
        <f t="shared" si="12"/>
        <v>0</v>
      </c>
      <c r="G106" s="60">
        <v>24</v>
      </c>
      <c r="H106" s="60">
        <v>24</v>
      </c>
      <c r="I106" s="73">
        <f t="shared" si="13"/>
        <v>1</v>
      </c>
      <c r="J106" s="74">
        <f t="shared" ref="J106:J137" si="16">I106/H106</f>
        <v>4.1666666666666664E-2</v>
      </c>
      <c r="K106" s="78">
        <f t="shared" si="14"/>
        <v>3.95</v>
      </c>
      <c r="L106" s="3">
        <v>3.95</v>
      </c>
      <c r="M106" s="3">
        <f t="shared" ref="M106:M137" si="17">C106*L106</f>
        <v>3.95</v>
      </c>
      <c r="N106" s="1" t="s">
        <v>537</v>
      </c>
      <c r="Q106" s="75"/>
      <c r="R106" s="75"/>
      <c r="S106" s="75"/>
      <c r="T106" s="75"/>
    </row>
    <row r="107" spans="1:20" x14ac:dyDescent="0.2">
      <c r="A107" s="2" t="s">
        <v>552</v>
      </c>
      <c r="B107" s="5" t="s">
        <v>551</v>
      </c>
      <c r="C107" s="55">
        <v>1</v>
      </c>
      <c r="D107" s="70">
        <v>0</v>
      </c>
      <c r="E107" s="71">
        <f t="shared" si="15"/>
        <v>0</v>
      </c>
      <c r="F107" s="18">
        <f t="shared" si="12"/>
        <v>0</v>
      </c>
      <c r="G107" s="60">
        <v>24</v>
      </c>
      <c r="H107" s="60">
        <v>24</v>
      </c>
      <c r="I107" s="73">
        <f t="shared" si="13"/>
        <v>1</v>
      </c>
      <c r="J107" s="74">
        <f t="shared" si="16"/>
        <v>4.1666666666666664E-2</v>
      </c>
      <c r="K107" s="78">
        <f t="shared" si="14"/>
        <v>3.95</v>
      </c>
      <c r="L107" s="3">
        <v>3.95</v>
      </c>
      <c r="M107" s="3">
        <f t="shared" si="17"/>
        <v>3.95</v>
      </c>
      <c r="N107" s="1" t="s">
        <v>537</v>
      </c>
      <c r="Q107" s="75"/>
      <c r="R107" s="75"/>
      <c r="S107" s="75"/>
      <c r="T107" s="75"/>
    </row>
    <row r="108" spans="1:20" x14ac:dyDescent="0.2">
      <c r="A108" s="2" t="s">
        <v>646</v>
      </c>
      <c r="B108" s="5" t="s">
        <v>647</v>
      </c>
      <c r="C108" s="55">
        <v>11</v>
      </c>
      <c r="D108" s="70">
        <v>0</v>
      </c>
      <c r="E108" s="71">
        <f t="shared" si="15"/>
        <v>0</v>
      </c>
      <c r="F108" s="18">
        <f t="shared" si="12"/>
        <v>0</v>
      </c>
      <c r="G108" s="60">
        <v>36</v>
      </c>
      <c r="H108" s="60">
        <v>36</v>
      </c>
      <c r="I108" s="73">
        <f t="shared" si="13"/>
        <v>11</v>
      </c>
      <c r="J108" s="74">
        <f t="shared" si="16"/>
        <v>0.30555555555555558</v>
      </c>
      <c r="K108" s="78">
        <f t="shared" si="14"/>
        <v>43.45</v>
      </c>
      <c r="L108" s="3">
        <v>3.95</v>
      </c>
      <c r="M108" s="3">
        <f t="shared" si="17"/>
        <v>43.45</v>
      </c>
      <c r="N108" s="1" t="s">
        <v>537</v>
      </c>
      <c r="Q108" s="75"/>
      <c r="R108" s="75"/>
      <c r="S108" s="75"/>
      <c r="T108" s="75"/>
    </row>
    <row r="109" spans="1:20" x14ac:dyDescent="0.2">
      <c r="A109" s="2" t="s">
        <v>674</v>
      </c>
      <c r="B109" s="5" t="s">
        <v>675</v>
      </c>
      <c r="C109" s="55">
        <v>18</v>
      </c>
      <c r="D109" s="70">
        <v>12</v>
      </c>
      <c r="E109" s="71">
        <f t="shared" si="15"/>
        <v>2</v>
      </c>
      <c r="F109" s="18">
        <f t="shared" si="12"/>
        <v>45</v>
      </c>
      <c r="G109" s="60">
        <v>36</v>
      </c>
      <c r="H109" s="60">
        <v>6</v>
      </c>
      <c r="I109" s="73">
        <f t="shared" si="13"/>
        <v>6</v>
      </c>
      <c r="J109" s="74">
        <f t="shared" si="16"/>
        <v>1</v>
      </c>
      <c r="K109" s="78">
        <f t="shared" si="14"/>
        <v>22.5</v>
      </c>
      <c r="L109" s="3">
        <v>3.75</v>
      </c>
      <c r="M109" s="3">
        <f t="shared" si="17"/>
        <v>67.5</v>
      </c>
      <c r="N109" s="1" t="s">
        <v>537</v>
      </c>
      <c r="Q109" s="75"/>
      <c r="R109" s="75"/>
      <c r="S109" s="75"/>
      <c r="T109" s="75"/>
    </row>
    <row r="110" spans="1:20" x14ac:dyDescent="0.2">
      <c r="A110" s="2" t="s">
        <v>695</v>
      </c>
      <c r="B110" s="5" t="s">
        <v>696</v>
      </c>
      <c r="C110" s="55">
        <v>12</v>
      </c>
      <c r="D110" s="70">
        <v>6</v>
      </c>
      <c r="E110" s="71">
        <f t="shared" si="15"/>
        <v>1</v>
      </c>
      <c r="F110" s="18">
        <f t="shared" si="12"/>
        <v>22.5</v>
      </c>
      <c r="G110" s="60">
        <v>30</v>
      </c>
      <c r="H110" s="60">
        <v>6</v>
      </c>
      <c r="I110" s="73">
        <f t="shared" si="13"/>
        <v>6</v>
      </c>
      <c r="J110" s="74">
        <f t="shared" si="16"/>
        <v>1</v>
      </c>
      <c r="K110" s="78">
        <f t="shared" si="14"/>
        <v>22.5</v>
      </c>
      <c r="L110" s="3">
        <v>3.75</v>
      </c>
      <c r="M110" s="3">
        <f t="shared" si="17"/>
        <v>45</v>
      </c>
      <c r="N110" s="1" t="s">
        <v>537</v>
      </c>
      <c r="Q110" s="75"/>
      <c r="R110" s="75"/>
      <c r="S110" s="75"/>
      <c r="T110" s="75"/>
    </row>
    <row r="111" spans="1:20" x14ac:dyDescent="0.2">
      <c r="A111" s="2" t="s">
        <v>573</v>
      </c>
      <c r="B111" s="5" t="s">
        <v>574</v>
      </c>
      <c r="C111" s="55">
        <v>5</v>
      </c>
      <c r="D111" s="70">
        <v>0</v>
      </c>
      <c r="E111" s="71">
        <f t="shared" si="15"/>
        <v>0</v>
      </c>
      <c r="F111" s="18">
        <f t="shared" si="12"/>
        <v>0</v>
      </c>
      <c r="G111" s="60">
        <v>24</v>
      </c>
      <c r="H111" s="60">
        <v>6</v>
      </c>
      <c r="I111" s="73">
        <f t="shared" si="13"/>
        <v>5</v>
      </c>
      <c r="J111" s="74">
        <f t="shared" si="16"/>
        <v>0.83333333333333337</v>
      </c>
      <c r="K111" s="78">
        <f t="shared" si="14"/>
        <v>17.5</v>
      </c>
      <c r="L111" s="3">
        <v>3.5</v>
      </c>
      <c r="M111" s="3">
        <f t="shared" si="17"/>
        <v>17.5</v>
      </c>
      <c r="N111" s="1" t="s">
        <v>537</v>
      </c>
      <c r="Q111" s="75"/>
      <c r="R111" s="75"/>
      <c r="S111" s="75"/>
      <c r="T111" s="75"/>
    </row>
    <row r="112" spans="1:20" x14ac:dyDescent="0.2">
      <c r="A112" s="2" t="s">
        <v>641</v>
      </c>
      <c r="B112" s="5" t="s">
        <v>642</v>
      </c>
      <c r="C112" s="55">
        <v>8</v>
      </c>
      <c r="D112" s="70">
        <v>0</v>
      </c>
      <c r="E112" s="71">
        <f t="shared" si="15"/>
        <v>0</v>
      </c>
      <c r="F112" s="18">
        <f t="shared" si="12"/>
        <v>0</v>
      </c>
      <c r="G112" s="60">
        <v>48</v>
      </c>
      <c r="H112" s="60">
        <v>12</v>
      </c>
      <c r="I112" s="73">
        <f t="shared" si="13"/>
        <v>8</v>
      </c>
      <c r="J112" s="74">
        <f t="shared" si="16"/>
        <v>0.66666666666666663</v>
      </c>
      <c r="K112" s="78">
        <f t="shared" si="14"/>
        <v>28</v>
      </c>
      <c r="L112" s="3">
        <v>3.5</v>
      </c>
      <c r="M112" s="3">
        <f t="shared" si="17"/>
        <v>28</v>
      </c>
      <c r="N112" s="1" t="s">
        <v>537</v>
      </c>
      <c r="Q112" s="75"/>
      <c r="R112" s="75"/>
      <c r="S112" s="75"/>
      <c r="T112" s="75"/>
    </row>
    <row r="113" spans="1:20" x14ac:dyDescent="0.2">
      <c r="A113" s="2" t="s">
        <v>682</v>
      </c>
      <c r="B113" s="5" t="s">
        <v>683</v>
      </c>
      <c r="C113" s="55">
        <v>4</v>
      </c>
      <c r="D113" s="70">
        <v>0</v>
      </c>
      <c r="E113" s="71">
        <f t="shared" si="15"/>
        <v>0</v>
      </c>
      <c r="F113" s="18">
        <f t="shared" si="12"/>
        <v>0</v>
      </c>
      <c r="G113" s="60">
        <v>36</v>
      </c>
      <c r="H113" s="60">
        <v>6</v>
      </c>
      <c r="I113" s="73">
        <f t="shared" si="13"/>
        <v>4</v>
      </c>
      <c r="J113" s="74">
        <f t="shared" si="16"/>
        <v>0.66666666666666663</v>
      </c>
      <c r="K113" s="78">
        <f t="shared" si="14"/>
        <v>14</v>
      </c>
      <c r="L113" s="3">
        <v>3.5</v>
      </c>
      <c r="M113" s="3">
        <f t="shared" si="17"/>
        <v>14</v>
      </c>
      <c r="N113" s="1" t="s">
        <v>537</v>
      </c>
      <c r="Q113" s="75"/>
      <c r="R113" s="75"/>
      <c r="S113" s="75"/>
      <c r="T113" s="75"/>
    </row>
    <row r="114" spans="1:20" x14ac:dyDescent="0.2">
      <c r="A114" s="2" t="s">
        <v>649</v>
      </c>
      <c r="B114" s="5" t="s">
        <v>642</v>
      </c>
      <c r="C114" s="55">
        <v>36</v>
      </c>
      <c r="D114" s="70">
        <v>0</v>
      </c>
      <c r="E114" s="71">
        <f t="shared" si="15"/>
        <v>0</v>
      </c>
      <c r="F114" s="18">
        <f t="shared" si="12"/>
        <v>0</v>
      </c>
      <c r="G114" s="60">
        <v>36</v>
      </c>
      <c r="H114" s="60">
        <v>36</v>
      </c>
      <c r="I114" s="73">
        <f t="shared" si="13"/>
        <v>36</v>
      </c>
      <c r="J114" s="74">
        <f t="shared" si="16"/>
        <v>1</v>
      </c>
      <c r="K114" s="78">
        <f t="shared" si="14"/>
        <v>124.2</v>
      </c>
      <c r="L114" s="3">
        <v>3.45</v>
      </c>
      <c r="M114" s="3">
        <f t="shared" si="17"/>
        <v>124.2</v>
      </c>
      <c r="N114" s="1" t="s">
        <v>537</v>
      </c>
      <c r="Q114" s="75"/>
      <c r="R114" s="75"/>
      <c r="S114" s="75"/>
      <c r="T114" s="75"/>
    </row>
    <row r="115" spans="1:20" x14ac:dyDescent="0.2">
      <c r="A115" s="2" t="s">
        <v>691</v>
      </c>
      <c r="B115" s="5" t="s">
        <v>692</v>
      </c>
      <c r="C115" s="55">
        <v>24</v>
      </c>
      <c r="D115" s="70">
        <v>12</v>
      </c>
      <c r="E115" s="71">
        <f t="shared" si="15"/>
        <v>2</v>
      </c>
      <c r="F115" s="18">
        <f t="shared" si="12"/>
        <v>41.400000000000006</v>
      </c>
      <c r="G115" s="60">
        <v>24</v>
      </c>
      <c r="H115" s="60">
        <v>6</v>
      </c>
      <c r="I115" s="73">
        <f t="shared" si="13"/>
        <v>12</v>
      </c>
      <c r="J115" s="74">
        <f t="shared" si="16"/>
        <v>2</v>
      </c>
      <c r="K115" s="78">
        <f t="shared" si="14"/>
        <v>41.400000000000006</v>
      </c>
      <c r="L115" s="3">
        <v>3.45</v>
      </c>
      <c r="M115" s="3">
        <f t="shared" si="17"/>
        <v>82.800000000000011</v>
      </c>
      <c r="N115" s="1" t="s">
        <v>537</v>
      </c>
      <c r="Q115" s="75"/>
      <c r="R115" s="75"/>
      <c r="S115" s="75"/>
      <c r="T115" s="75"/>
    </row>
    <row r="116" spans="1:20" x14ac:dyDescent="0.2">
      <c r="A116" s="2" t="s">
        <v>648</v>
      </c>
      <c r="B116" s="5" t="s">
        <v>642</v>
      </c>
      <c r="C116" s="55">
        <v>46</v>
      </c>
      <c r="D116" s="70">
        <v>18</v>
      </c>
      <c r="E116" s="71">
        <f t="shared" si="15"/>
        <v>2</v>
      </c>
      <c r="F116" s="18">
        <f t="shared" si="12"/>
        <v>56.699999999999996</v>
      </c>
      <c r="G116" s="60">
        <v>36</v>
      </c>
      <c r="H116" s="60">
        <v>9</v>
      </c>
      <c r="I116" s="73">
        <f t="shared" si="13"/>
        <v>28</v>
      </c>
      <c r="J116" s="74">
        <f t="shared" si="16"/>
        <v>3.1111111111111112</v>
      </c>
      <c r="K116" s="78">
        <f t="shared" si="14"/>
        <v>88.2</v>
      </c>
      <c r="L116" s="3">
        <v>3.15</v>
      </c>
      <c r="M116" s="3">
        <f t="shared" si="17"/>
        <v>144.9</v>
      </c>
      <c r="N116" s="1" t="s">
        <v>537</v>
      </c>
      <c r="Q116" s="75"/>
      <c r="R116" s="75"/>
      <c r="S116" s="75"/>
      <c r="T116" s="75"/>
    </row>
    <row r="117" spans="1:20" x14ac:dyDescent="0.2">
      <c r="A117" s="2" t="s">
        <v>676</v>
      </c>
      <c r="B117" s="5" t="s">
        <v>677</v>
      </c>
      <c r="C117" s="55">
        <v>96</v>
      </c>
      <c r="D117" s="70">
        <v>48</v>
      </c>
      <c r="E117" s="71">
        <f t="shared" si="15"/>
        <v>8</v>
      </c>
      <c r="F117" s="18">
        <f t="shared" si="12"/>
        <v>127.19999999999999</v>
      </c>
      <c r="G117" s="60">
        <v>48</v>
      </c>
      <c r="H117" s="60">
        <v>6</v>
      </c>
      <c r="I117" s="73">
        <f t="shared" si="13"/>
        <v>48</v>
      </c>
      <c r="J117" s="74">
        <f t="shared" si="16"/>
        <v>8</v>
      </c>
      <c r="K117" s="78">
        <f t="shared" si="14"/>
        <v>127.19999999999999</v>
      </c>
      <c r="L117" s="3">
        <v>2.65</v>
      </c>
      <c r="M117" s="3">
        <f t="shared" si="17"/>
        <v>254.39999999999998</v>
      </c>
      <c r="N117" s="1" t="s">
        <v>537</v>
      </c>
      <c r="Q117" s="75"/>
      <c r="R117" s="75"/>
      <c r="S117" s="75"/>
      <c r="T117" s="75"/>
    </row>
    <row r="118" spans="1:20" x14ac:dyDescent="0.2">
      <c r="A118" s="2" t="s">
        <v>634</v>
      </c>
      <c r="B118" s="5" t="s">
        <v>635</v>
      </c>
      <c r="C118" s="55">
        <v>27</v>
      </c>
      <c r="D118" s="70">
        <v>12</v>
      </c>
      <c r="E118" s="71">
        <f t="shared" si="15"/>
        <v>2</v>
      </c>
      <c r="F118" s="18">
        <f t="shared" si="12"/>
        <v>30</v>
      </c>
      <c r="G118" s="60">
        <v>96</v>
      </c>
      <c r="H118" s="60">
        <v>6</v>
      </c>
      <c r="I118" s="73">
        <f t="shared" si="13"/>
        <v>15</v>
      </c>
      <c r="J118" s="74">
        <f t="shared" si="16"/>
        <v>2.5</v>
      </c>
      <c r="K118" s="78">
        <f t="shared" si="14"/>
        <v>37.5</v>
      </c>
      <c r="L118" s="3">
        <v>2.5</v>
      </c>
      <c r="M118" s="3">
        <f t="shared" si="17"/>
        <v>67.5</v>
      </c>
      <c r="N118" s="1" t="s">
        <v>537</v>
      </c>
      <c r="Q118" s="75"/>
      <c r="R118" s="75"/>
      <c r="S118" s="75"/>
      <c r="T118" s="75"/>
    </row>
    <row r="119" spans="1:20" x14ac:dyDescent="0.2">
      <c r="A119" s="2" t="s">
        <v>636</v>
      </c>
      <c r="B119" s="5" t="s">
        <v>635</v>
      </c>
      <c r="C119" s="55">
        <v>24</v>
      </c>
      <c r="D119" s="70">
        <v>12</v>
      </c>
      <c r="E119" s="71">
        <f t="shared" si="15"/>
        <v>2</v>
      </c>
      <c r="F119" s="18">
        <f t="shared" si="12"/>
        <v>30</v>
      </c>
      <c r="G119" s="60">
        <v>120</v>
      </c>
      <c r="H119" s="60">
        <v>6</v>
      </c>
      <c r="I119" s="73">
        <f t="shared" si="13"/>
        <v>12</v>
      </c>
      <c r="J119" s="74">
        <f t="shared" si="16"/>
        <v>2</v>
      </c>
      <c r="K119" s="78">
        <f t="shared" si="14"/>
        <v>30</v>
      </c>
      <c r="L119" s="3">
        <v>2.5</v>
      </c>
      <c r="M119" s="3">
        <f t="shared" si="17"/>
        <v>60</v>
      </c>
      <c r="N119" s="1" t="s">
        <v>537</v>
      </c>
      <c r="Q119" s="75"/>
      <c r="R119" s="75"/>
      <c r="S119" s="75"/>
      <c r="T119" s="75"/>
    </row>
    <row r="120" spans="1:20" x14ac:dyDescent="0.2">
      <c r="A120" s="2" t="s">
        <v>656</v>
      </c>
      <c r="B120" s="5" t="s">
        <v>657</v>
      </c>
      <c r="C120" s="55">
        <v>48</v>
      </c>
      <c r="D120" s="70">
        <v>24</v>
      </c>
      <c r="E120" s="71">
        <f t="shared" si="15"/>
        <v>4</v>
      </c>
      <c r="F120" s="18">
        <f t="shared" si="12"/>
        <v>60</v>
      </c>
      <c r="G120" s="60">
        <v>24</v>
      </c>
      <c r="H120" s="60">
        <v>6</v>
      </c>
      <c r="I120" s="73">
        <f t="shared" si="13"/>
        <v>24</v>
      </c>
      <c r="J120" s="74">
        <f t="shared" si="16"/>
        <v>4</v>
      </c>
      <c r="K120" s="78">
        <f t="shared" si="14"/>
        <v>60</v>
      </c>
      <c r="L120" s="3">
        <v>2.5</v>
      </c>
      <c r="M120" s="3">
        <f t="shared" si="17"/>
        <v>120</v>
      </c>
      <c r="N120" s="1" t="s">
        <v>537</v>
      </c>
      <c r="Q120" s="75"/>
      <c r="R120" s="75"/>
      <c r="S120" s="75"/>
      <c r="T120" s="75"/>
    </row>
    <row r="121" spans="1:20" x14ac:dyDescent="0.2">
      <c r="A121" s="2" t="s">
        <v>630</v>
      </c>
      <c r="B121" s="5" t="s">
        <v>631</v>
      </c>
      <c r="C121" s="55">
        <v>46</v>
      </c>
      <c r="D121" s="70">
        <v>28</v>
      </c>
      <c r="E121" s="71">
        <f t="shared" si="15"/>
        <v>1</v>
      </c>
      <c r="F121" s="18">
        <f t="shared" si="12"/>
        <v>68.600000000000009</v>
      </c>
      <c r="G121" s="60">
        <v>84</v>
      </c>
      <c r="H121" s="60">
        <v>28</v>
      </c>
      <c r="I121" s="73">
        <f t="shared" si="13"/>
        <v>18</v>
      </c>
      <c r="J121" s="74">
        <f t="shared" si="16"/>
        <v>0.6428571428571429</v>
      </c>
      <c r="K121" s="78">
        <f t="shared" si="14"/>
        <v>44.1</v>
      </c>
      <c r="L121" s="3">
        <v>2.4500000000000002</v>
      </c>
      <c r="M121" s="3">
        <f t="shared" si="17"/>
        <v>112.7</v>
      </c>
      <c r="N121" s="1" t="s">
        <v>537</v>
      </c>
      <c r="Q121" s="75"/>
      <c r="R121" s="75"/>
      <c r="S121" s="75"/>
      <c r="T121" s="75"/>
    </row>
    <row r="122" spans="1:20" x14ac:dyDescent="0.2">
      <c r="A122" s="2" t="s">
        <v>586</v>
      </c>
      <c r="B122" s="5" t="s">
        <v>584</v>
      </c>
      <c r="C122" s="55">
        <v>13</v>
      </c>
      <c r="D122" s="70">
        <v>0</v>
      </c>
      <c r="E122" s="71">
        <f t="shared" si="15"/>
        <v>0</v>
      </c>
      <c r="F122" s="18">
        <f t="shared" si="12"/>
        <v>0</v>
      </c>
      <c r="G122" s="60">
        <v>30</v>
      </c>
      <c r="H122" s="60">
        <v>30</v>
      </c>
      <c r="I122" s="73">
        <f t="shared" si="13"/>
        <v>13</v>
      </c>
      <c r="J122" s="74">
        <f t="shared" si="16"/>
        <v>0.43333333333333335</v>
      </c>
      <c r="K122" s="78">
        <f t="shared" si="14"/>
        <v>31.2</v>
      </c>
      <c r="L122" s="3">
        <v>2.4</v>
      </c>
      <c r="M122" s="3">
        <f t="shared" si="17"/>
        <v>31.2</v>
      </c>
      <c r="N122" s="1" t="s">
        <v>537</v>
      </c>
      <c r="Q122" s="75"/>
      <c r="R122" s="75"/>
      <c r="S122" s="75"/>
      <c r="T122" s="75"/>
    </row>
    <row r="123" spans="1:20" x14ac:dyDescent="0.2">
      <c r="A123" s="2" t="s">
        <v>693</v>
      </c>
      <c r="B123" s="5" t="s">
        <v>694</v>
      </c>
      <c r="C123" s="55">
        <v>36</v>
      </c>
      <c r="D123" s="70">
        <v>18</v>
      </c>
      <c r="E123" s="71">
        <f t="shared" si="15"/>
        <v>3</v>
      </c>
      <c r="F123" s="18">
        <f t="shared" si="12"/>
        <v>40.5</v>
      </c>
      <c r="G123" s="60">
        <v>36</v>
      </c>
      <c r="H123" s="60">
        <v>6</v>
      </c>
      <c r="I123" s="73">
        <f t="shared" si="13"/>
        <v>18</v>
      </c>
      <c r="J123" s="74">
        <f t="shared" si="16"/>
        <v>3</v>
      </c>
      <c r="K123" s="78">
        <f t="shared" si="14"/>
        <v>40.5</v>
      </c>
      <c r="L123" s="3">
        <v>2.25</v>
      </c>
      <c r="M123" s="3">
        <f t="shared" si="17"/>
        <v>81</v>
      </c>
      <c r="N123" s="1" t="s">
        <v>537</v>
      </c>
      <c r="Q123" s="75"/>
      <c r="R123" s="75"/>
      <c r="S123" s="75"/>
      <c r="T123" s="75"/>
    </row>
    <row r="124" spans="1:20" x14ac:dyDescent="0.2">
      <c r="A124" s="2" t="s">
        <v>637</v>
      </c>
      <c r="B124" s="5" t="s">
        <v>635</v>
      </c>
      <c r="C124" s="55">
        <v>87</v>
      </c>
      <c r="D124" s="70">
        <v>42</v>
      </c>
      <c r="E124" s="71">
        <f t="shared" si="15"/>
        <v>0.35</v>
      </c>
      <c r="F124" s="18">
        <f t="shared" si="12"/>
        <v>90.3</v>
      </c>
      <c r="G124" s="60">
        <v>120</v>
      </c>
      <c r="H124" s="60">
        <v>120</v>
      </c>
      <c r="I124" s="73">
        <f t="shared" si="13"/>
        <v>45</v>
      </c>
      <c r="J124" s="74">
        <f t="shared" si="16"/>
        <v>0.375</v>
      </c>
      <c r="K124" s="78">
        <f t="shared" si="14"/>
        <v>96.75</v>
      </c>
      <c r="L124" s="3">
        <v>2.15</v>
      </c>
      <c r="M124" s="3">
        <f t="shared" si="17"/>
        <v>187.04999999999998</v>
      </c>
      <c r="N124" s="1" t="s">
        <v>537</v>
      </c>
      <c r="Q124" s="75"/>
      <c r="R124" s="75"/>
      <c r="S124" s="75"/>
      <c r="T124" s="75"/>
    </row>
    <row r="125" spans="1:20" x14ac:dyDescent="0.2">
      <c r="A125" s="2" t="s">
        <v>638</v>
      </c>
      <c r="B125" s="5" t="s">
        <v>635</v>
      </c>
      <c r="C125" s="55">
        <v>63</v>
      </c>
      <c r="D125" s="70">
        <v>36</v>
      </c>
      <c r="E125" s="71">
        <f t="shared" si="15"/>
        <v>0.3</v>
      </c>
      <c r="F125" s="18">
        <f t="shared" si="12"/>
        <v>77.399999999999991</v>
      </c>
      <c r="G125" s="60">
        <v>120</v>
      </c>
      <c r="H125" s="60">
        <v>120</v>
      </c>
      <c r="I125" s="73">
        <f t="shared" si="13"/>
        <v>27</v>
      </c>
      <c r="J125" s="74">
        <f t="shared" si="16"/>
        <v>0.22500000000000001</v>
      </c>
      <c r="K125" s="78">
        <f t="shared" si="14"/>
        <v>58.05</v>
      </c>
      <c r="L125" s="3">
        <v>2.15</v>
      </c>
      <c r="M125" s="3">
        <f t="shared" si="17"/>
        <v>135.44999999999999</v>
      </c>
      <c r="N125" s="1" t="s">
        <v>537</v>
      </c>
      <c r="Q125" s="75"/>
      <c r="R125" s="75"/>
      <c r="S125" s="75"/>
      <c r="T125" s="75"/>
    </row>
    <row r="126" spans="1:20" x14ac:dyDescent="0.2">
      <c r="A126" s="2" t="s">
        <v>628</v>
      </c>
      <c r="B126" s="5" t="s">
        <v>629</v>
      </c>
      <c r="C126" s="55">
        <v>68</v>
      </c>
      <c r="D126" s="70">
        <v>42</v>
      </c>
      <c r="E126" s="71">
        <f t="shared" si="15"/>
        <v>2</v>
      </c>
      <c r="F126" s="18">
        <f t="shared" si="12"/>
        <v>83.58</v>
      </c>
      <c r="G126" s="60">
        <v>84</v>
      </c>
      <c r="H126" s="60">
        <v>21</v>
      </c>
      <c r="I126" s="73">
        <f t="shared" si="13"/>
        <v>26</v>
      </c>
      <c r="J126" s="74">
        <f t="shared" si="16"/>
        <v>1.2380952380952381</v>
      </c>
      <c r="K126" s="78">
        <f t="shared" si="14"/>
        <v>51.74</v>
      </c>
      <c r="L126" s="3">
        <v>1.99</v>
      </c>
      <c r="M126" s="3">
        <f t="shared" si="17"/>
        <v>135.32</v>
      </c>
      <c r="N126" s="1" t="s">
        <v>537</v>
      </c>
      <c r="Q126" s="75"/>
      <c r="R126" s="75"/>
      <c r="S126" s="75"/>
      <c r="T126" s="75"/>
    </row>
    <row r="127" spans="1:20" x14ac:dyDescent="0.2">
      <c r="A127" s="2" t="s">
        <v>650</v>
      </c>
      <c r="B127" s="5" t="s">
        <v>644</v>
      </c>
      <c r="C127" s="55">
        <v>7</v>
      </c>
      <c r="D127" s="70">
        <v>0</v>
      </c>
      <c r="E127" s="71">
        <f t="shared" si="15"/>
        <v>0</v>
      </c>
      <c r="F127" s="18">
        <f t="shared" si="12"/>
        <v>0</v>
      </c>
      <c r="G127" s="60">
        <v>48</v>
      </c>
      <c r="H127" s="60">
        <v>48</v>
      </c>
      <c r="I127" s="73">
        <f t="shared" si="13"/>
        <v>7</v>
      </c>
      <c r="J127" s="74">
        <f t="shared" si="16"/>
        <v>0.14583333333333334</v>
      </c>
      <c r="K127" s="78">
        <f t="shared" si="14"/>
        <v>13.93</v>
      </c>
      <c r="L127" s="3">
        <v>1.99</v>
      </c>
      <c r="M127" s="3">
        <f t="shared" si="17"/>
        <v>13.93</v>
      </c>
      <c r="N127" s="1" t="s">
        <v>537</v>
      </c>
      <c r="Q127" s="75"/>
      <c r="R127" s="75"/>
      <c r="S127" s="75"/>
      <c r="T127" s="75"/>
    </row>
    <row r="128" spans="1:20" x14ac:dyDescent="0.2">
      <c r="A128" s="2" t="s">
        <v>651</v>
      </c>
      <c r="B128" s="5" t="s">
        <v>644</v>
      </c>
      <c r="C128" s="55">
        <v>18</v>
      </c>
      <c r="D128" s="70">
        <v>0</v>
      </c>
      <c r="E128" s="71">
        <f t="shared" si="15"/>
        <v>0</v>
      </c>
      <c r="F128" s="18">
        <f t="shared" si="12"/>
        <v>0</v>
      </c>
      <c r="G128" s="60">
        <v>48</v>
      </c>
      <c r="H128" s="60">
        <v>48</v>
      </c>
      <c r="I128" s="73">
        <f t="shared" si="13"/>
        <v>18</v>
      </c>
      <c r="J128" s="74">
        <f t="shared" si="16"/>
        <v>0.375</v>
      </c>
      <c r="K128" s="78">
        <f t="shared" si="14"/>
        <v>35.82</v>
      </c>
      <c r="L128" s="3">
        <v>1.99</v>
      </c>
      <c r="M128" s="3">
        <f t="shared" si="17"/>
        <v>35.82</v>
      </c>
      <c r="N128" s="1" t="s">
        <v>537</v>
      </c>
      <c r="Q128" s="75"/>
      <c r="R128" s="75"/>
      <c r="S128" s="75"/>
      <c r="T128" s="75"/>
    </row>
    <row r="129" spans="1:14" x14ac:dyDescent="0.2">
      <c r="A129" s="2" t="s">
        <v>678</v>
      </c>
      <c r="B129" s="5" t="s">
        <v>679</v>
      </c>
      <c r="C129" s="55">
        <v>10</v>
      </c>
      <c r="D129" s="70">
        <v>0</v>
      </c>
      <c r="E129" s="71">
        <f t="shared" si="15"/>
        <v>0</v>
      </c>
      <c r="F129" s="18">
        <f t="shared" si="12"/>
        <v>0</v>
      </c>
      <c r="G129" s="60">
        <v>48</v>
      </c>
      <c r="H129" s="60">
        <v>6</v>
      </c>
      <c r="I129" s="73">
        <f t="shared" si="13"/>
        <v>10</v>
      </c>
      <c r="J129" s="74">
        <f t="shared" si="16"/>
        <v>1.6666666666666667</v>
      </c>
      <c r="K129" s="78">
        <f t="shared" si="14"/>
        <v>19.899999999999999</v>
      </c>
      <c r="L129" s="3">
        <v>1.99</v>
      </c>
      <c r="M129" s="3">
        <f t="shared" si="17"/>
        <v>19.899999999999999</v>
      </c>
      <c r="N129" s="1" t="s">
        <v>537</v>
      </c>
    </row>
    <row r="130" spans="1:14" x14ac:dyDescent="0.2">
      <c r="A130" s="2" t="s">
        <v>643</v>
      </c>
      <c r="B130" s="5" t="s">
        <v>644</v>
      </c>
      <c r="C130" s="55">
        <v>34</v>
      </c>
      <c r="D130" s="70">
        <v>0</v>
      </c>
      <c r="E130" s="71">
        <f t="shared" si="15"/>
        <v>0</v>
      </c>
      <c r="F130" s="18">
        <f t="shared" si="12"/>
        <v>0</v>
      </c>
      <c r="G130" s="60">
        <v>60</v>
      </c>
      <c r="H130" s="60">
        <v>60</v>
      </c>
      <c r="I130" s="73">
        <f t="shared" si="13"/>
        <v>34</v>
      </c>
      <c r="J130" s="74">
        <f t="shared" si="16"/>
        <v>0.56666666666666665</v>
      </c>
      <c r="K130" s="78">
        <f t="shared" si="14"/>
        <v>61.2</v>
      </c>
      <c r="L130" s="3">
        <v>1.8</v>
      </c>
      <c r="M130" s="3">
        <f t="shared" si="17"/>
        <v>61.2</v>
      </c>
      <c r="N130" s="1" t="s">
        <v>537</v>
      </c>
    </row>
    <row r="131" spans="1:14" x14ac:dyDescent="0.2">
      <c r="A131" s="2" t="s">
        <v>654</v>
      </c>
      <c r="B131" s="5" t="s">
        <v>655</v>
      </c>
      <c r="C131" s="55">
        <v>213</v>
      </c>
      <c r="D131" s="70">
        <v>120</v>
      </c>
      <c r="E131" s="71">
        <f t="shared" si="15"/>
        <v>2</v>
      </c>
      <c r="F131" s="18">
        <f t="shared" si="12"/>
        <v>210</v>
      </c>
      <c r="G131" s="60">
        <v>60</v>
      </c>
      <c r="H131" s="60">
        <v>60</v>
      </c>
      <c r="I131" s="73">
        <f t="shared" si="13"/>
        <v>93</v>
      </c>
      <c r="J131" s="74">
        <f t="shared" si="16"/>
        <v>1.55</v>
      </c>
      <c r="K131" s="78">
        <f t="shared" si="14"/>
        <v>162.75</v>
      </c>
      <c r="L131" s="3">
        <v>1.75</v>
      </c>
      <c r="M131" s="3">
        <f t="shared" si="17"/>
        <v>372.75</v>
      </c>
      <c r="N131" s="1" t="s">
        <v>537</v>
      </c>
    </row>
    <row r="132" spans="1:14" x14ac:dyDescent="0.2">
      <c r="A132" s="2" t="s">
        <v>652</v>
      </c>
      <c r="B132" s="5" t="s">
        <v>653</v>
      </c>
      <c r="C132" s="55">
        <v>3</v>
      </c>
      <c r="D132" s="70">
        <v>0</v>
      </c>
      <c r="E132" s="71">
        <f t="shared" si="15"/>
        <v>0</v>
      </c>
      <c r="F132" s="18">
        <f t="shared" si="12"/>
        <v>0</v>
      </c>
      <c r="G132" s="60">
        <v>72</v>
      </c>
      <c r="H132" s="60">
        <v>12</v>
      </c>
      <c r="I132" s="73">
        <f t="shared" si="13"/>
        <v>3</v>
      </c>
      <c r="J132" s="74">
        <f t="shared" si="16"/>
        <v>0.25</v>
      </c>
      <c r="K132" s="78">
        <f t="shared" si="14"/>
        <v>3.9000000000000004</v>
      </c>
      <c r="L132" s="3">
        <v>1.3</v>
      </c>
      <c r="M132" s="3">
        <f t="shared" si="17"/>
        <v>3.9000000000000004</v>
      </c>
      <c r="N132" s="1" t="s">
        <v>537</v>
      </c>
    </row>
    <row r="133" spans="1:14" x14ac:dyDescent="0.2">
      <c r="A133" s="2" t="s">
        <v>708</v>
      </c>
      <c r="B133" s="5" t="s">
        <v>709</v>
      </c>
      <c r="C133" s="55">
        <v>50</v>
      </c>
      <c r="D133" s="70">
        <v>24</v>
      </c>
      <c r="E133" s="71">
        <f t="shared" si="15"/>
        <v>2</v>
      </c>
      <c r="F133" s="18">
        <f t="shared" si="12"/>
        <v>63.599999999999994</v>
      </c>
      <c r="G133" s="60">
        <v>480</v>
      </c>
      <c r="H133" s="60">
        <v>12</v>
      </c>
      <c r="I133" s="73">
        <f t="shared" si="13"/>
        <v>26</v>
      </c>
      <c r="J133" s="74">
        <f t="shared" si="16"/>
        <v>2.1666666666666665</v>
      </c>
      <c r="K133" s="78">
        <f t="shared" si="14"/>
        <v>68.899999999999991</v>
      </c>
      <c r="L133" s="3">
        <v>2.65</v>
      </c>
      <c r="M133" s="3">
        <f t="shared" si="17"/>
        <v>132.5</v>
      </c>
      <c r="N133" s="1" t="s">
        <v>701</v>
      </c>
    </row>
    <row r="134" spans="1:14" x14ac:dyDescent="0.2">
      <c r="A134" s="2" t="s">
        <v>710</v>
      </c>
      <c r="B134" s="5" t="s">
        <v>711</v>
      </c>
      <c r="C134" s="55">
        <v>600</v>
      </c>
      <c r="D134" s="70">
        <v>300</v>
      </c>
      <c r="E134" s="71">
        <f t="shared" si="15"/>
        <v>25</v>
      </c>
      <c r="F134" s="18">
        <f t="shared" si="12"/>
        <v>750</v>
      </c>
      <c r="G134" s="60">
        <v>600</v>
      </c>
      <c r="H134" s="60">
        <v>12</v>
      </c>
      <c r="I134" s="73">
        <f t="shared" si="13"/>
        <v>300</v>
      </c>
      <c r="J134" s="74">
        <f t="shared" si="16"/>
        <v>25</v>
      </c>
      <c r="K134" s="78">
        <f t="shared" si="14"/>
        <v>750</v>
      </c>
      <c r="L134" s="3">
        <v>2.5</v>
      </c>
      <c r="M134" s="3">
        <f t="shared" si="17"/>
        <v>1500</v>
      </c>
      <c r="N134" s="1" t="s">
        <v>701</v>
      </c>
    </row>
    <row r="135" spans="1:14" x14ac:dyDescent="0.2">
      <c r="A135" s="2" t="s">
        <v>712</v>
      </c>
      <c r="B135" s="5" t="s">
        <v>713</v>
      </c>
      <c r="C135" s="55">
        <v>3</v>
      </c>
      <c r="D135" s="70">
        <v>0</v>
      </c>
      <c r="E135" s="71">
        <f t="shared" si="15"/>
        <v>0</v>
      </c>
      <c r="F135" s="18">
        <f t="shared" si="12"/>
        <v>0</v>
      </c>
      <c r="G135" s="60">
        <v>600</v>
      </c>
      <c r="H135" s="60">
        <v>12</v>
      </c>
      <c r="I135" s="73">
        <f t="shared" si="13"/>
        <v>3</v>
      </c>
      <c r="J135" s="74">
        <f t="shared" si="16"/>
        <v>0.25</v>
      </c>
      <c r="K135" s="78">
        <f t="shared" si="14"/>
        <v>3.9000000000000004</v>
      </c>
      <c r="L135" s="3">
        <v>1.3</v>
      </c>
      <c r="M135" s="3">
        <f t="shared" si="17"/>
        <v>3.9000000000000004</v>
      </c>
      <c r="N135" s="1" t="s">
        <v>701</v>
      </c>
    </row>
    <row r="136" spans="1:14" x14ac:dyDescent="0.2">
      <c r="A136" s="1" t="s">
        <v>871</v>
      </c>
      <c r="B136" s="5" t="s">
        <v>872</v>
      </c>
      <c r="C136" s="55">
        <v>8</v>
      </c>
      <c r="D136" s="70">
        <v>0</v>
      </c>
      <c r="E136" s="71">
        <f t="shared" si="15"/>
        <v>0</v>
      </c>
      <c r="F136" s="18">
        <f t="shared" si="12"/>
        <v>0</v>
      </c>
      <c r="G136" s="60">
        <v>48</v>
      </c>
      <c r="H136" s="60">
        <v>48</v>
      </c>
      <c r="I136" s="73">
        <f t="shared" si="13"/>
        <v>8</v>
      </c>
      <c r="J136" s="74">
        <f t="shared" si="16"/>
        <v>0.16666666666666666</v>
      </c>
      <c r="K136" s="78">
        <f t="shared" si="14"/>
        <v>10</v>
      </c>
      <c r="L136" s="3">
        <v>1.25</v>
      </c>
      <c r="M136" s="3">
        <f t="shared" si="17"/>
        <v>10</v>
      </c>
      <c r="N136" s="1" t="s">
        <v>848</v>
      </c>
    </row>
    <row r="137" spans="1:14" x14ac:dyDescent="0.2">
      <c r="A137" s="2" t="s">
        <v>1012</v>
      </c>
      <c r="B137" s="5" t="s">
        <v>1013</v>
      </c>
      <c r="C137" s="55">
        <v>60</v>
      </c>
      <c r="D137" s="70">
        <v>36</v>
      </c>
      <c r="E137" s="71">
        <f t="shared" si="15"/>
        <v>6</v>
      </c>
      <c r="F137" s="18">
        <f t="shared" si="12"/>
        <v>178.20000000000002</v>
      </c>
      <c r="G137" s="60">
        <v>36</v>
      </c>
      <c r="H137" s="60">
        <v>6</v>
      </c>
      <c r="I137" s="73">
        <f t="shared" si="13"/>
        <v>24</v>
      </c>
      <c r="J137" s="74">
        <f t="shared" si="16"/>
        <v>4</v>
      </c>
      <c r="K137" s="78">
        <f t="shared" si="14"/>
        <v>118.80000000000001</v>
      </c>
      <c r="L137" s="3">
        <v>4.95</v>
      </c>
      <c r="M137" s="3">
        <f t="shared" si="17"/>
        <v>297</v>
      </c>
      <c r="N137" s="1" t="s">
        <v>920</v>
      </c>
    </row>
    <row r="138" spans="1:14" x14ac:dyDescent="0.2">
      <c r="A138" s="2" t="s">
        <v>975</v>
      </c>
      <c r="B138" s="5" t="s">
        <v>976</v>
      </c>
      <c r="C138" s="55">
        <v>1609</v>
      </c>
      <c r="D138" s="70">
        <v>816</v>
      </c>
      <c r="E138" s="71">
        <f t="shared" ref="E138:E169" si="18">D138/H138</f>
        <v>136</v>
      </c>
      <c r="F138" s="18">
        <f t="shared" si="12"/>
        <v>1591.2</v>
      </c>
      <c r="G138" s="60">
        <v>24</v>
      </c>
      <c r="H138" s="60">
        <v>6</v>
      </c>
      <c r="I138" s="73">
        <f t="shared" si="13"/>
        <v>793</v>
      </c>
      <c r="J138" s="74">
        <f t="shared" ref="J138:J169" si="19">I138/H138</f>
        <v>132.16666666666666</v>
      </c>
      <c r="K138" s="78">
        <f t="shared" si="14"/>
        <v>1546.35</v>
      </c>
      <c r="L138" s="3">
        <v>1.95</v>
      </c>
      <c r="M138" s="3">
        <f t="shared" ref="M138:M169" si="20">C138*L138</f>
        <v>3137.5499999999997</v>
      </c>
      <c r="N138" s="1" t="s">
        <v>920</v>
      </c>
    </row>
    <row r="139" spans="1:14" x14ac:dyDescent="0.2">
      <c r="A139" s="2" t="s">
        <v>1003</v>
      </c>
      <c r="B139" s="5" t="s">
        <v>1004</v>
      </c>
      <c r="C139" s="55">
        <v>17</v>
      </c>
      <c r="D139" s="70">
        <v>12</v>
      </c>
      <c r="E139" s="71">
        <f t="shared" si="18"/>
        <v>1</v>
      </c>
      <c r="F139" s="18">
        <f t="shared" ref="F139:F202" si="21">D139*L139</f>
        <v>16.200000000000003</v>
      </c>
      <c r="G139" s="60">
        <v>96</v>
      </c>
      <c r="H139" s="60">
        <v>12</v>
      </c>
      <c r="I139" s="73">
        <f t="shared" ref="I139:I170" si="22">C139-D139</f>
        <v>5</v>
      </c>
      <c r="J139" s="74">
        <f t="shared" si="19"/>
        <v>0.41666666666666669</v>
      </c>
      <c r="K139" s="78">
        <f t="shared" ref="K139:K202" si="23">I139*L139</f>
        <v>6.75</v>
      </c>
      <c r="L139" s="3">
        <v>1.35</v>
      </c>
      <c r="M139" s="3">
        <f t="shared" si="20"/>
        <v>22.950000000000003</v>
      </c>
      <c r="N139" s="1" t="s">
        <v>920</v>
      </c>
    </row>
    <row r="140" spans="1:14" x14ac:dyDescent="0.2">
      <c r="A140" s="2" t="s">
        <v>1016</v>
      </c>
      <c r="B140" s="5" t="s">
        <v>1017</v>
      </c>
      <c r="C140" s="55">
        <v>12</v>
      </c>
      <c r="D140" s="70">
        <v>0</v>
      </c>
      <c r="E140" s="71">
        <f t="shared" si="18"/>
        <v>0</v>
      </c>
      <c r="F140" s="18">
        <f t="shared" si="21"/>
        <v>0</v>
      </c>
      <c r="G140" s="60">
        <v>144</v>
      </c>
      <c r="H140" s="60">
        <v>12</v>
      </c>
      <c r="I140" s="73">
        <f t="shared" si="22"/>
        <v>12</v>
      </c>
      <c r="J140" s="74">
        <f t="shared" si="19"/>
        <v>1</v>
      </c>
      <c r="K140" s="78">
        <f t="shared" si="23"/>
        <v>14.399999999999999</v>
      </c>
      <c r="L140" s="3">
        <v>1.2</v>
      </c>
      <c r="M140" s="3">
        <f t="shared" si="20"/>
        <v>14.399999999999999</v>
      </c>
      <c r="N140" s="1" t="s">
        <v>920</v>
      </c>
    </row>
    <row r="141" spans="1:14" x14ac:dyDescent="0.2">
      <c r="A141" s="2" t="s">
        <v>1018</v>
      </c>
      <c r="B141" s="5" t="s">
        <v>1017</v>
      </c>
      <c r="C141" s="55">
        <v>36</v>
      </c>
      <c r="D141" s="70">
        <v>12</v>
      </c>
      <c r="E141" s="71">
        <f t="shared" si="18"/>
        <v>1</v>
      </c>
      <c r="F141" s="18">
        <f t="shared" si="21"/>
        <v>14.399999999999999</v>
      </c>
      <c r="G141" s="60">
        <v>144</v>
      </c>
      <c r="H141" s="60">
        <v>12</v>
      </c>
      <c r="I141" s="73">
        <f t="shared" si="22"/>
        <v>24</v>
      </c>
      <c r="J141" s="74">
        <f t="shared" si="19"/>
        <v>2</v>
      </c>
      <c r="K141" s="78">
        <f t="shared" si="23"/>
        <v>28.799999999999997</v>
      </c>
      <c r="L141" s="3">
        <v>1.2</v>
      </c>
      <c r="M141" s="3">
        <f t="shared" si="20"/>
        <v>43.199999999999996</v>
      </c>
      <c r="N141" s="1" t="s">
        <v>920</v>
      </c>
    </row>
    <row r="142" spans="1:14" x14ac:dyDescent="0.2">
      <c r="A142" s="2" t="s">
        <v>977</v>
      </c>
      <c r="B142" s="5" t="s">
        <v>978</v>
      </c>
      <c r="C142" s="55">
        <v>936</v>
      </c>
      <c r="D142" s="70">
        <v>456</v>
      </c>
      <c r="E142" s="71">
        <f t="shared" si="18"/>
        <v>76</v>
      </c>
      <c r="F142" s="18">
        <f t="shared" si="21"/>
        <v>524.4</v>
      </c>
      <c r="G142" s="60">
        <v>24</v>
      </c>
      <c r="H142" s="60">
        <v>6</v>
      </c>
      <c r="I142" s="73">
        <f t="shared" si="22"/>
        <v>480</v>
      </c>
      <c r="J142" s="74">
        <f t="shared" si="19"/>
        <v>80</v>
      </c>
      <c r="K142" s="78">
        <f t="shared" si="23"/>
        <v>552</v>
      </c>
      <c r="L142" s="3">
        <v>1.1499999999999999</v>
      </c>
      <c r="M142" s="3">
        <f t="shared" si="20"/>
        <v>1076.3999999999999</v>
      </c>
      <c r="N142" s="1" t="s">
        <v>920</v>
      </c>
    </row>
    <row r="143" spans="1:14" x14ac:dyDescent="0.2">
      <c r="A143" s="2" t="s">
        <v>1181</v>
      </c>
      <c r="B143" s="5" t="s">
        <v>1182</v>
      </c>
      <c r="C143" s="55">
        <v>23</v>
      </c>
      <c r="D143" s="70">
        <v>8</v>
      </c>
      <c r="E143" s="71">
        <f t="shared" si="18"/>
        <v>1</v>
      </c>
      <c r="F143" s="18">
        <f t="shared" si="21"/>
        <v>95.6</v>
      </c>
      <c r="G143" s="60">
        <v>8</v>
      </c>
      <c r="H143" s="60">
        <v>8</v>
      </c>
      <c r="I143" s="73">
        <f t="shared" si="22"/>
        <v>15</v>
      </c>
      <c r="J143" s="74">
        <f t="shared" si="19"/>
        <v>1.875</v>
      </c>
      <c r="K143" s="78">
        <f t="shared" si="23"/>
        <v>179.25</v>
      </c>
      <c r="L143" s="3">
        <v>11.95</v>
      </c>
      <c r="M143" s="3">
        <f t="shared" si="20"/>
        <v>274.84999999999997</v>
      </c>
      <c r="N143" s="1" t="s">
        <v>1166</v>
      </c>
    </row>
    <row r="144" spans="1:14" x14ac:dyDescent="0.2">
      <c r="A144" s="2" t="s">
        <v>1185</v>
      </c>
      <c r="B144" s="5" t="s">
        <v>1186</v>
      </c>
      <c r="C144" s="55">
        <v>576</v>
      </c>
      <c r="D144" s="70">
        <v>288</v>
      </c>
      <c r="E144" s="71">
        <f t="shared" si="18"/>
        <v>16</v>
      </c>
      <c r="F144" s="18">
        <f t="shared" si="21"/>
        <v>1137.6000000000001</v>
      </c>
      <c r="G144" s="60">
        <v>18</v>
      </c>
      <c r="H144" s="60">
        <v>18</v>
      </c>
      <c r="I144" s="73">
        <f t="shared" si="22"/>
        <v>288</v>
      </c>
      <c r="J144" s="74">
        <f t="shared" si="19"/>
        <v>16</v>
      </c>
      <c r="K144" s="78">
        <f t="shared" si="23"/>
        <v>1137.6000000000001</v>
      </c>
      <c r="L144" s="3">
        <v>3.95</v>
      </c>
      <c r="M144" s="3">
        <f t="shared" si="20"/>
        <v>2275.2000000000003</v>
      </c>
      <c r="N144" s="1" t="s">
        <v>1166</v>
      </c>
    </row>
    <row r="145" spans="1:14" x14ac:dyDescent="0.2">
      <c r="A145" s="2" t="s">
        <v>1179</v>
      </c>
      <c r="B145" s="5" t="s">
        <v>1180</v>
      </c>
      <c r="C145" s="55">
        <v>12</v>
      </c>
      <c r="D145" s="70">
        <v>0</v>
      </c>
      <c r="E145" s="71">
        <f t="shared" si="18"/>
        <v>0</v>
      </c>
      <c r="F145" s="18">
        <f t="shared" si="21"/>
        <v>0</v>
      </c>
      <c r="G145" s="60">
        <v>12</v>
      </c>
      <c r="H145" s="60">
        <v>12</v>
      </c>
      <c r="I145" s="73">
        <f t="shared" si="22"/>
        <v>12</v>
      </c>
      <c r="J145" s="74">
        <f t="shared" si="19"/>
        <v>1</v>
      </c>
      <c r="K145" s="78">
        <f t="shared" si="23"/>
        <v>41.400000000000006</v>
      </c>
      <c r="L145" s="3">
        <v>3.45</v>
      </c>
      <c r="M145" s="3">
        <f t="shared" si="20"/>
        <v>41.400000000000006</v>
      </c>
      <c r="N145" s="1" t="s">
        <v>1166</v>
      </c>
    </row>
    <row r="146" spans="1:14" x14ac:dyDescent="0.2">
      <c r="A146" s="2" t="s">
        <v>1187</v>
      </c>
      <c r="B146" s="5" t="s">
        <v>1188</v>
      </c>
      <c r="C146" s="55">
        <v>8</v>
      </c>
      <c r="D146" s="70">
        <v>0</v>
      </c>
      <c r="E146" s="71">
        <f t="shared" si="18"/>
        <v>0</v>
      </c>
      <c r="F146" s="18">
        <f t="shared" si="21"/>
        <v>0</v>
      </c>
      <c r="G146" s="60">
        <v>10</v>
      </c>
      <c r="H146" s="60">
        <v>10</v>
      </c>
      <c r="I146" s="73">
        <f t="shared" si="22"/>
        <v>8</v>
      </c>
      <c r="J146" s="74">
        <f t="shared" si="19"/>
        <v>0.8</v>
      </c>
      <c r="K146" s="78">
        <f t="shared" si="23"/>
        <v>27.6</v>
      </c>
      <c r="L146" s="3">
        <v>3.45</v>
      </c>
      <c r="M146" s="3">
        <f t="shared" si="20"/>
        <v>27.6</v>
      </c>
      <c r="N146" s="1" t="s">
        <v>1166</v>
      </c>
    </row>
    <row r="147" spans="1:14" x14ac:dyDescent="0.2">
      <c r="A147" s="2" t="s">
        <v>1183</v>
      </c>
      <c r="B147" s="5" t="s">
        <v>1184</v>
      </c>
      <c r="C147" s="55">
        <v>72</v>
      </c>
      <c r="D147" s="70">
        <v>36</v>
      </c>
      <c r="E147" s="71">
        <f t="shared" si="18"/>
        <v>2</v>
      </c>
      <c r="F147" s="18">
        <f t="shared" si="21"/>
        <v>90</v>
      </c>
      <c r="G147" s="60">
        <v>18</v>
      </c>
      <c r="H147" s="60">
        <v>18</v>
      </c>
      <c r="I147" s="73">
        <f t="shared" si="22"/>
        <v>36</v>
      </c>
      <c r="J147" s="74">
        <f t="shared" si="19"/>
        <v>2</v>
      </c>
      <c r="K147" s="78">
        <f t="shared" si="23"/>
        <v>90</v>
      </c>
      <c r="L147" s="3">
        <v>2.5</v>
      </c>
      <c r="M147" s="3">
        <f t="shared" si="20"/>
        <v>180</v>
      </c>
      <c r="N147" s="1" t="s">
        <v>1166</v>
      </c>
    </row>
    <row r="148" spans="1:14" x14ac:dyDescent="0.2">
      <c r="A148" s="2" t="s">
        <v>1171</v>
      </c>
      <c r="B148" s="5" t="s">
        <v>1172</v>
      </c>
      <c r="C148" s="55">
        <v>12</v>
      </c>
      <c r="D148" s="70">
        <v>0</v>
      </c>
      <c r="E148" s="71">
        <f t="shared" si="18"/>
        <v>0</v>
      </c>
      <c r="F148" s="18">
        <f t="shared" si="21"/>
        <v>0</v>
      </c>
      <c r="G148" s="60">
        <v>12</v>
      </c>
      <c r="H148" s="60">
        <v>12</v>
      </c>
      <c r="I148" s="73">
        <f t="shared" si="22"/>
        <v>12</v>
      </c>
      <c r="J148" s="74">
        <f t="shared" si="19"/>
        <v>1</v>
      </c>
      <c r="K148" s="78">
        <f t="shared" si="23"/>
        <v>29.400000000000002</v>
      </c>
      <c r="L148" s="3">
        <v>2.4500000000000002</v>
      </c>
      <c r="M148" s="3">
        <f t="shared" si="20"/>
        <v>29.400000000000002</v>
      </c>
      <c r="N148" s="1" t="s">
        <v>1166</v>
      </c>
    </row>
    <row r="149" spans="1:14" x14ac:dyDescent="0.2">
      <c r="A149" s="2" t="s">
        <v>1373</v>
      </c>
      <c r="B149" s="5" t="s">
        <v>1374</v>
      </c>
      <c r="C149" s="55">
        <v>77</v>
      </c>
      <c r="D149" s="70">
        <v>50</v>
      </c>
      <c r="E149" s="71">
        <f t="shared" si="18"/>
        <v>1</v>
      </c>
      <c r="F149" s="18">
        <f t="shared" si="21"/>
        <v>99.5</v>
      </c>
      <c r="G149" s="60">
        <v>100</v>
      </c>
      <c r="H149" s="60">
        <v>50</v>
      </c>
      <c r="I149" s="73">
        <f t="shared" si="22"/>
        <v>27</v>
      </c>
      <c r="J149" s="74">
        <f t="shared" si="19"/>
        <v>0.54</v>
      </c>
      <c r="K149" s="78">
        <f t="shared" si="23"/>
        <v>53.73</v>
      </c>
      <c r="L149" s="3">
        <v>1.99</v>
      </c>
      <c r="M149" s="3">
        <f t="shared" si="20"/>
        <v>153.22999999999999</v>
      </c>
      <c r="N149" s="1" t="s">
        <v>1305</v>
      </c>
    </row>
    <row r="150" spans="1:14" x14ac:dyDescent="0.2">
      <c r="A150" s="2" t="s">
        <v>1369</v>
      </c>
      <c r="B150" s="5" t="s">
        <v>1370</v>
      </c>
      <c r="C150" s="55">
        <v>150</v>
      </c>
      <c r="D150" s="70">
        <v>100</v>
      </c>
      <c r="E150" s="71">
        <f t="shared" si="18"/>
        <v>4</v>
      </c>
      <c r="F150" s="18">
        <f t="shared" si="21"/>
        <v>149</v>
      </c>
      <c r="G150" s="60">
        <v>200</v>
      </c>
      <c r="H150" s="60">
        <v>25</v>
      </c>
      <c r="I150" s="73">
        <f t="shared" si="22"/>
        <v>50</v>
      </c>
      <c r="J150" s="74">
        <f t="shared" si="19"/>
        <v>2</v>
      </c>
      <c r="K150" s="78">
        <f t="shared" si="23"/>
        <v>74.5</v>
      </c>
      <c r="L150" s="3">
        <v>1.49</v>
      </c>
      <c r="M150" s="3">
        <f t="shared" si="20"/>
        <v>223.5</v>
      </c>
      <c r="N150" s="1" t="s">
        <v>1305</v>
      </c>
    </row>
    <row r="151" spans="1:14" x14ac:dyDescent="0.2">
      <c r="A151" s="2" t="s">
        <v>1396</v>
      </c>
      <c r="B151" s="5" t="s">
        <v>1397</v>
      </c>
      <c r="C151" s="55">
        <v>12</v>
      </c>
      <c r="D151" s="70">
        <v>6</v>
      </c>
      <c r="E151" s="71">
        <f t="shared" si="18"/>
        <v>1</v>
      </c>
      <c r="F151" s="18">
        <f t="shared" si="21"/>
        <v>59.94</v>
      </c>
      <c r="G151" s="60">
        <v>6</v>
      </c>
      <c r="H151" s="60">
        <v>6</v>
      </c>
      <c r="I151" s="73">
        <f t="shared" si="22"/>
        <v>6</v>
      </c>
      <c r="J151" s="74">
        <f t="shared" si="19"/>
        <v>1</v>
      </c>
      <c r="K151" s="78">
        <f t="shared" si="23"/>
        <v>59.94</v>
      </c>
      <c r="L151" s="3">
        <v>9.99</v>
      </c>
      <c r="M151" s="3">
        <f t="shared" si="20"/>
        <v>119.88</v>
      </c>
      <c r="N151" s="1" t="s">
        <v>1395</v>
      </c>
    </row>
    <row r="152" spans="1:14" x14ac:dyDescent="0.2">
      <c r="A152" s="2" t="s">
        <v>1402</v>
      </c>
      <c r="B152" s="5" t="s">
        <v>1403</v>
      </c>
      <c r="C152" s="55">
        <v>3</v>
      </c>
      <c r="D152" s="70">
        <v>0</v>
      </c>
      <c r="E152" s="71">
        <f t="shared" si="18"/>
        <v>0</v>
      </c>
      <c r="F152" s="18">
        <f t="shared" si="21"/>
        <v>0</v>
      </c>
      <c r="G152" s="60">
        <v>18</v>
      </c>
      <c r="H152" s="60">
        <v>18</v>
      </c>
      <c r="I152" s="73">
        <f t="shared" si="22"/>
        <v>3</v>
      </c>
      <c r="J152" s="74">
        <f t="shared" si="19"/>
        <v>0.16666666666666666</v>
      </c>
      <c r="K152" s="78">
        <f t="shared" si="23"/>
        <v>23.85</v>
      </c>
      <c r="L152" s="3">
        <v>7.95</v>
      </c>
      <c r="M152" s="3">
        <f t="shared" si="20"/>
        <v>23.85</v>
      </c>
      <c r="N152" s="1" t="s">
        <v>1395</v>
      </c>
    </row>
    <row r="153" spans="1:14" x14ac:dyDescent="0.2">
      <c r="A153" s="2" t="s">
        <v>1436</v>
      </c>
      <c r="B153" s="5" t="s">
        <v>1437</v>
      </c>
      <c r="C153" s="55">
        <v>18</v>
      </c>
      <c r="D153" s="70">
        <v>0</v>
      </c>
      <c r="E153" s="71">
        <f t="shared" si="18"/>
        <v>0</v>
      </c>
      <c r="F153" s="18">
        <f t="shared" si="21"/>
        <v>0</v>
      </c>
      <c r="G153" s="60">
        <v>36</v>
      </c>
      <c r="H153" s="60">
        <v>18</v>
      </c>
      <c r="I153" s="73">
        <f t="shared" si="22"/>
        <v>18</v>
      </c>
      <c r="J153" s="74">
        <f t="shared" si="19"/>
        <v>1</v>
      </c>
      <c r="K153" s="78">
        <f t="shared" si="23"/>
        <v>130.5</v>
      </c>
      <c r="L153" s="3">
        <v>7.25</v>
      </c>
      <c r="M153" s="3">
        <f t="shared" si="20"/>
        <v>130.5</v>
      </c>
      <c r="N153" s="1" t="s">
        <v>1395</v>
      </c>
    </row>
    <row r="154" spans="1:14" x14ac:dyDescent="0.2">
      <c r="A154" s="2" t="s">
        <v>1438</v>
      </c>
      <c r="B154" s="5" t="s">
        <v>1439</v>
      </c>
      <c r="C154" s="55">
        <v>5</v>
      </c>
      <c r="D154" s="70">
        <v>0</v>
      </c>
      <c r="E154" s="71">
        <f t="shared" si="18"/>
        <v>0</v>
      </c>
      <c r="F154" s="18">
        <f t="shared" si="21"/>
        <v>0</v>
      </c>
      <c r="G154" s="60">
        <v>12</v>
      </c>
      <c r="H154" s="60">
        <v>12</v>
      </c>
      <c r="I154" s="73">
        <f t="shared" si="22"/>
        <v>5</v>
      </c>
      <c r="J154" s="74">
        <f t="shared" si="19"/>
        <v>0.41666666666666669</v>
      </c>
      <c r="K154" s="78">
        <f t="shared" si="23"/>
        <v>28.75</v>
      </c>
      <c r="L154" s="3">
        <v>5.75</v>
      </c>
      <c r="M154" s="3">
        <f t="shared" si="20"/>
        <v>28.75</v>
      </c>
      <c r="N154" s="1" t="s">
        <v>1395</v>
      </c>
    </row>
    <row r="155" spans="1:14" x14ac:dyDescent="0.2">
      <c r="A155" s="2" t="s">
        <v>1398</v>
      </c>
      <c r="B155" s="5" t="s">
        <v>1399</v>
      </c>
      <c r="C155" s="55">
        <v>13</v>
      </c>
      <c r="D155" s="70">
        <v>0</v>
      </c>
      <c r="E155" s="71">
        <f t="shared" si="18"/>
        <v>0</v>
      </c>
      <c r="F155" s="18">
        <f t="shared" si="21"/>
        <v>0</v>
      </c>
      <c r="G155" s="60">
        <v>18</v>
      </c>
      <c r="H155" s="60">
        <v>18</v>
      </c>
      <c r="I155" s="73">
        <f t="shared" si="22"/>
        <v>13</v>
      </c>
      <c r="J155" s="74">
        <f t="shared" si="19"/>
        <v>0.72222222222222221</v>
      </c>
      <c r="K155" s="78">
        <f t="shared" si="23"/>
        <v>64.87</v>
      </c>
      <c r="L155" s="3">
        <v>4.99</v>
      </c>
      <c r="M155" s="3">
        <f t="shared" si="20"/>
        <v>64.87</v>
      </c>
      <c r="N155" s="1" t="s">
        <v>1395</v>
      </c>
    </row>
    <row r="156" spans="1:14" x14ac:dyDescent="0.2">
      <c r="A156" s="2" t="s">
        <v>1400</v>
      </c>
      <c r="B156" s="5" t="s">
        <v>1401</v>
      </c>
      <c r="C156" s="55">
        <v>48</v>
      </c>
      <c r="D156" s="70">
        <v>24</v>
      </c>
      <c r="E156" s="71">
        <f t="shared" si="18"/>
        <v>2</v>
      </c>
      <c r="F156" s="18">
        <f t="shared" si="21"/>
        <v>95.76</v>
      </c>
      <c r="G156" s="60">
        <v>24</v>
      </c>
      <c r="H156" s="60">
        <v>12</v>
      </c>
      <c r="I156" s="73">
        <f t="shared" si="22"/>
        <v>24</v>
      </c>
      <c r="J156" s="74">
        <f t="shared" si="19"/>
        <v>2</v>
      </c>
      <c r="K156" s="78">
        <f t="shared" si="23"/>
        <v>95.76</v>
      </c>
      <c r="L156" s="3">
        <v>3.99</v>
      </c>
      <c r="M156" s="3">
        <f t="shared" si="20"/>
        <v>191.52</v>
      </c>
      <c r="N156" s="1" t="s">
        <v>1395</v>
      </c>
    </row>
    <row r="157" spans="1:14" x14ac:dyDescent="0.2">
      <c r="A157" s="2" t="s">
        <v>1432</v>
      </c>
      <c r="B157" s="5" t="s">
        <v>1433</v>
      </c>
      <c r="C157" s="55">
        <v>18</v>
      </c>
      <c r="D157" s="70">
        <v>0</v>
      </c>
      <c r="E157" s="71">
        <f t="shared" si="18"/>
        <v>0</v>
      </c>
      <c r="F157" s="18">
        <f t="shared" si="21"/>
        <v>0</v>
      </c>
      <c r="G157" s="60">
        <v>36</v>
      </c>
      <c r="H157" s="60">
        <v>18</v>
      </c>
      <c r="I157" s="73">
        <f t="shared" si="22"/>
        <v>18</v>
      </c>
      <c r="J157" s="74">
        <f t="shared" si="19"/>
        <v>1</v>
      </c>
      <c r="K157" s="78">
        <f t="shared" si="23"/>
        <v>57.6</v>
      </c>
      <c r="L157" s="3">
        <v>3.2</v>
      </c>
      <c r="M157" s="3">
        <f t="shared" si="20"/>
        <v>57.6</v>
      </c>
      <c r="N157" s="1" t="s">
        <v>1395</v>
      </c>
    </row>
    <row r="158" spans="1:14" x14ac:dyDescent="0.2">
      <c r="A158" s="2" t="s">
        <v>1393</v>
      </c>
      <c r="B158" s="5" t="s">
        <v>1394</v>
      </c>
      <c r="C158" s="55">
        <v>576</v>
      </c>
      <c r="D158" s="70">
        <v>288</v>
      </c>
      <c r="E158" s="71">
        <f t="shared" si="18"/>
        <v>24</v>
      </c>
      <c r="F158" s="18">
        <f t="shared" si="21"/>
        <v>835.19999999999993</v>
      </c>
      <c r="G158" s="60">
        <v>24</v>
      </c>
      <c r="H158" s="60">
        <v>12</v>
      </c>
      <c r="I158" s="73">
        <f t="shared" si="22"/>
        <v>288</v>
      </c>
      <c r="J158" s="74">
        <f t="shared" si="19"/>
        <v>24</v>
      </c>
      <c r="K158" s="78">
        <f t="shared" si="23"/>
        <v>835.19999999999993</v>
      </c>
      <c r="L158" s="3">
        <v>2.9</v>
      </c>
      <c r="M158" s="3">
        <f t="shared" si="20"/>
        <v>1670.3999999999999</v>
      </c>
      <c r="N158" s="1" t="s">
        <v>1395</v>
      </c>
    </row>
    <row r="159" spans="1:14" x14ac:dyDescent="0.2">
      <c r="A159" s="2" t="s">
        <v>1430</v>
      </c>
      <c r="B159" s="5" t="s">
        <v>1431</v>
      </c>
      <c r="C159" s="55">
        <v>60</v>
      </c>
      <c r="D159" s="70">
        <v>36</v>
      </c>
      <c r="E159" s="71">
        <f t="shared" si="18"/>
        <v>1</v>
      </c>
      <c r="F159" s="18">
        <f t="shared" si="21"/>
        <v>48.6</v>
      </c>
      <c r="G159" s="60">
        <v>72</v>
      </c>
      <c r="H159" s="60">
        <v>36</v>
      </c>
      <c r="I159" s="73">
        <f t="shared" si="22"/>
        <v>24</v>
      </c>
      <c r="J159" s="74">
        <f t="shared" si="19"/>
        <v>0.66666666666666663</v>
      </c>
      <c r="K159" s="78">
        <f t="shared" si="23"/>
        <v>32.400000000000006</v>
      </c>
      <c r="L159" s="3">
        <v>1.35</v>
      </c>
      <c r="M159" s="3">
        <f t="shared" si="20"/>
        <v>81</v>
      </c>
      <c r="N159" s="1" t="s">
        <v>1395</v>
      </c>
    </row>
    <row r="160" spans="1:14" x14ac:dyDescent="0.2">
      <c r="A160" s="2" t="s">
        <v>1477</v>
      </c>
      <c r="B160" s="5" t="s">
        <v>1478</v>
      </c>
      <c r="C160" s="55">
        <v>3</v>
      </c>
      <c r="D160" s="70">
        <v>0</v>
      </c>
      <c r="E160" s="71">
        <f t="shared" si="18"/>
        <v>0</v>
      </c>
      <c r="F160" s="18">
        <f t="shared" si="21"/>
        <v>0</v>
      </c>
      <c r="G160" s="60">
        <v>60</v>
      </c>
      <c r="H160" s="60">
        <v>60</v>
      </c>
      <c r="I160" s="73">
        <f t="shared" si="22"/>
        <v>3</v>
      </c>
      <c r="J160" s="74">
        <f t="shared" si="19"/>
        <v>0.05</v>
      </c>
      <c r="K160" s="78">
        <f t="shared" si="23"/>
        <v>8.25</v>
      </c>
      <c r="L160" s="3">
        <v>2.75</v>
      </c>
      <c r="M160" s="3">
        <f t="shared" si="20"/>
        <v>8.25</v>
      </c>
      <c r="N160" s="1" t="s">
        <v>1474</v>
      </c>
    </row>
    <row r="161" spans="1:16" x14ac:dyDescent="0.2">
      <c r="A161" s="2" t="s">
        <v>1472</v>
      </c>
      <c r="B161" s="5" t="s">
        <v>1473</v>
      </c>
      <c r="C161" s="55">
        <v>3</v>
      </c>
      <c r="D161" s="70">
        <v>0</v>
      </c>
      <c r="E161" s="71">
        <f t="shared" si="18"/>
        <v>0</v>
      </c>
      <c r="F161" s="18">
        <f t="shared" si="21"/>
        <v>0</v>
      </c>
      <c r="G161" s="60">
        <v>60</v>
      </c>
      <c r="H161" s="60">
        <v>12</v>
      </c>
      <c r="I161" s="73">
        <f t="shared" si="22"/>
        <v>3</v>
      </c>
      <c r="J161" s="74">
        <f t="shared" si="19"/>
        <v>0.25</v>
      </c>
      <c r="K161" s="78">
        <f t="shared" si="23"/>
        <v>4.7700000000000005</v>
      </c>
      <c r="L161" s="3">
        <v>1.59</v>
      </c>
      <c r="M161" s="3">
        <f t="shared" si="20"/>
        <v>4.7700000000000005</v>
      </c>
      <c r="N161" s="1" t="s">
        <v>1474</v>
      </c>
    </row>
    <row r="162" spans="1:16" x14ac:dyDescent="0.2">
      <c r="A162" s="2" t="s">
        <v>1475</v>
      </c>
      <c r="B162" s="5" t="s">
        <v>1476</v>
      </c>
      <c r="C162" s="55">
        <v>4</v>
      </c>
      <c r="D162" s="70">
        <v>0</v>
      </c>
      <c r="E162" s="71">
        <f t="shared" si="18"/>
        <v>0</v>
      </c>
      <c r="F162" s="18">
        <f t="shared" si="21"/>
        <v>0</v>
      </c>
      <c r="G162" s="60">
        <v>60</v>
      </c>
      <c r="H162" s="60">
        <v>12</v>
      </c>
      <c r="I162" s="73">
        <f t="shared" si="22"/>
        <v>4</v>
      </c>
      <c r="J162" s="74">
        <f t="shared" si="19"/>
        <v>0.33333333333333331</v>
      </c>
      <c r="K162" s="78">
        <f t="shared" si="23"/>
        <v>6.36</v>
      </c>
      <c r="L162" s="3">
        <v>1.59</v>
      </c>
      <c r="M162" s="3">
        <f t="shared" si="20"/>
        <v>6.36</v>
      </c>
      <c r="N162" s="1" t="s">
        <v>1474</v>
      </c>
    </row>
    <row r="163" spans="1:16" x14ac:dyDescent="0.2">
      <c r="A163" s="2" t="s">
        <v>1523</v>
      </c>
      <c r="B163" s="5" t="s">
        <v>1524</v>
      </c>
      <c r="C163" s="55">
        <v>22</v>
      </c>
      <c r="D163" s="70">
        <v>18</v>
      </c>
      <c r="E163" s="71">
        <f t="shared" si="18"/>
        <v>1</v>
      </c>
      <c r="F163" s="18">
        <f t="shared" si="21"/>
        <v>161.82</v>
      </c>
      <c r="G163" s="60">
        <v>18</v>
      </c>
      <c r="H163" s="60">
        <v>18</v>
      </c>
      <c r="I163" s="73">
        <f t="shared" si="22"/>
        <v>4</v>
      </c>
      <c r="J163" s="74">
        <f t="shared" si="19"/>
        <v>0.22222222222222221</v>
      </c>
      <c r="K163" s="78">
        <f t="shared" si="23"/>
        <v>35.96</v>
      </c>
      <c r="L163" s="3">
        <v>8.99</v>
      </c>
      <c r="M163" s="3">
        <f t="shared" si="20"/>
        <v>197.78</v>
      </c>
      <c r="N163" s="1" t="s">
        <v>1486</v>
      </c>
    </row>
    <row r="164" spans="1:16" x14ac:dyDescent="0.2">
      <c r="A164" s="2" t="s">
        <v>1577</v>
      </c>
      <c r="B164" s="5" t="s">
        <v>1578</v>
      </c>
      <c r="C164" s="55">
        <v>19</v>
      </c>
      <c r="D164" s="70">
        <v>18</v>
      </c>
      <c r="E164" s="71">
        <f t="shared" si="18"/>
        <v>1</v>
      </c>
      <c r="F164" s="18">
        <f t="shared" si="21"/>
        <v>117</v>
      </c>
      <c r="G164" s="60">
        <v>18</v>
      </c>
      <c r="H164" s="60">
        <v>18</v>
      </c>
      <c r="I164" s="73">
        <f t="shared" si="22"/>
        <v>1</v>
      </c>
      <c r="J164" s="74">
        <f t="shared" si="19"/>
        <v>5.5555555555555552E-2</v>
      </c>
      <c r="K164" s="78">
        <f t="shared" si="23"/>
        <v>6.5</v>
      </c>
      <c r="L164" s="3">
        <v>6.5</v>
      </c>
      <c r="M164" s="3">
        <f t="shared" si="20"/>
        <v>123.5</v>
      </c>
      <c r="N164" s="1" t="s">
        <v>1486</v>
      </c>
    </row>
    <row r="165" spans="1:16" x14ac:dyDescent="0.2">
      <c r="A165" s="2" t="s">
        <v>1521</v>
      </c>
      <c r="B165" s="5" t="s">
        <v>1522</v>
      </c>
      <c r="C165" s="55">
        <v>455</v>
      </c>
      <c r="D165" s="70">
        <v>221</v>
      </c>
      <c r="E165" s="71">
        <f t="shared" si="18"/>
        <v>12.277777777777779</v>
      </c>
      <c r="F165" s="18">
        <f t="shared" si="21"/>
        <v>1323.79</v>
      </c>
      <c r="G165" s="60">
        <v>18</v>
      </c>
      <c r="H165" s="60">
        <v>18</v>
      </c>
      <c r="I165" s="73">
        <f t="shared" si="22"/>
        <v>234</v>
      </c>
      <c r="J165" s="74">
        <f t="shared" si="19"/>
        <v>13</v>
      </c>
      <c r="K165" s="78">
        <f t="shared" si="23"/>
        <v>1401.66</v>
      </c>
      <c r="L165" s="3">
        <v>5.99</v>
      </c>
      <c r="M165" s="3">
        <f t="shared" si="20"/>
        <v>2725.4500000000003</v>
      </c>
      <c r="N165" s="1" t="s">
        <v>1486</v>
      </c>
    </row>
    <row r="166" spans="1:16" x14ac:dyDescent="0.2">
      <c r="A166" s="2" t="s">
        <v>1573</v>
      </c>
      <c r="B166" s="5" t="s">
        <v>1574</v>
      </c>
      <c r="C166" s="55">
        <v>241</v>
      </c>
      <c r="D166" s="70">
        <v>120</v>
      </c>
      <c r="E166" s="71">
        <f t="shared" si="18"/>
        <v>10</v>
      </c>
      <c r="F166" s="18">
        <f t="shared" si="21"/>
        <v>718.80000000000007</v>
      </c>
      <c r="G166" s="60">
        <v>24</v>
      </c>
      <c r="H166" s="60">
        <v>12</v>
      </c>
      <c r="I166" s="73">
        <f t="shared" si="22"/>
        <v>121</v>
      </c>
      <c r="J166" s="74">
        <f t="shared" si="19"/>
        <v>10.083333333333334</v>
      </c>
      <c r="K166" s="78">
        <f t="shared" si="23"/>
        <v>724.79000000000008</v>
      </c>
      <c r="L166" s="3">
        <v>5.99</v>
      </c>
      <c r="M166" s="3">
        <f t="shared" si="20"/>
        <v>1443.5900000000001</v>
      </c>
      <c r="N166" s="1" t="s">
        <v>1486</v>
      </c>
    </row>
    <row r="167" spans="1:16" x14ac:dyDescent="0.2">
      <c r="A167" s="2" t="s">
        <v>1575</v>
      </c>
      <c r="B167" s="5" t="s">
        <v>1576</v>
      </c>
      <c r="C167" s="55">
        <v>12</v>
      </c>
      <c r="D167" s="70">
        <v>0</v>
      </c>
      <c r="E167" s="71">
        <f t="shared" si="18"/>
        <v>0</v>
      </c>
      <c r="F167" s="18">
        <f t="shared" si="21"/>
        <v>0</v>
      </c>
      <c r="G167" s="60">
        <v>24</v>
      </c>
      <c r="H167" s="60">
        <v>24</v>
      </c>
      <c r="I167" s="73">
        <f t="shared" si="22"/>
        <v>12</v>
      </c>
      <c r="J167" s="74">
        <f t="shared" si="19"/>
        <v>0.5</v>
      </c>
      <c r="K167" s="78">
        <f t="shared" si="23"/>
        <v>59.760000000000005</v>
      </c>
      <c r="L167" s="3">
        <v>4.9800000000000004</v>
      </c>
      <c r="M167" s="3">
        <f t="shared" si="20"/>
        <v>59.760000000000005</v>
      </c>
      <c r="N167" s="1" t="s">
        <v>1486</v>
      </c>
    </row>
    <row r="168" spans="1:16" x14ac:dyDescent="0.2">
      <c r="A168" s="2" t="s">
        <v>1629</v>
      </c>
      <c r="B168" s="5" t="s">
        <v>1630</v>
      </c>
      <c r="C168" s="55">
        <v>20</v>
      </c>
      <c r="D168" s="70">
        <v>0</v>
      </c>
      <c r="E168" s="71">
        <f t="shared" si="18"/>
        <v>0</v>
      </c>
      <c r="F168" s="18">
        <f t="shared" si="21"/>
        <v>0</v>
      </c>
      <c r="G168" s="60">
        <v>40</v>
      </c>
      <c r="H168" s="60">
        <v>40</v>
      </c>
      <c r="I168" s="73">
        <f t="shared" si="22"/>
        <v>20</v>
      </c>
      <c r="J168" s="74">
        <f t="shared" si="19"/>
        <v>0.5</v>
      </c>
      <c r="K168" s="78">
        <f t="shared" si="23"/>
        <v>70</v>
      </c>
      <c r="L168" s="3">
        <v>3.5</v>
      </c>
      <c r="M168" s="3">
        <f t="shared" si="20"/>
        <v>70</v>
      </c>
      <c r="N168" s="1" t="s">
        <v>1486</v>
      </c>
    </row>
    <row r="169" spans="1:16" x14ac:dyDescent="0.2">
      <c r="A169" s="2" t="s">
        <v>1601</v>
      </c>
      <c r="B169" s="5" t="s">
        <v>1602</v>
      </c>
      <c r="C169" s="55">
        <v>40</v>
      </c>
      <c r="D169" s="70">
        <v>30</v>
      </c>
      <c r="E169" s="71">
        <f t="shared" si="18"/>
        <v>1</v>
      </c>
      <c r="F169" s="18">
        <f t="shared" si="21"/>
        <v>70.5</v>
      </c>
      <c r="G169" s="60">
        <v>60</v>
      </c>
      <c r="H169" s="60">
        <v>30</v>
      </c>
      <c r="I169" s="73">
        <f t="shared" si="22"/>
        <v>10</v>
      </c>
      <c r="J169" s="74">
        <f t="shared" si="19"/>
        <v>0.33333333333333331</v>
      </c>
      <c r="K169" s="78">
        <f t="shared" si="23"/>
        <v>23.5</v>
      </c>
      <c r="L169" s="3">
        <v>2.35</v>
      </c>
      <c r="M169" s="3">
        <f t="shared" si="20"/>
        <v>94</v>
      </c>
      <c r="N169" s="1" t="s">
        <v>1486</v>
      </c>
    </row>
    <row r="170" spans="1:16" ht="13.5" thickBot="1" x14ac:dyDescent="0.25">
      <c r="A170" s="2" t="s">
        <v>1621</v>
      </c>
      <c r="B170" s="5" t="s">
        <v>1622</v>
      </c>
      <c r="C170" s="55">
        <v>670</v>
      </c>
      <c r="D170" s="70">
        <v>300</v>
      </c>
      <c r="E170" s="71">
        <f t="shared" ref="E170" si="24">D170/H170</f>
        <v>10</v>
      </c>
      <c r="F170" s="18">
        <f t="shared" si="21"/>
        <v>375</v>
      </c>
      <c r="G170" s="60">
        <v>60</v>
      </c>
      <c r="H170" s="60">
        <v>30</v>
      </c>
      <c r="I170" s="73">
        <f t="shared" si="22"/>
        <v>370</v>
      </c>
      <c r="J170" s="74">
        <f t="shared" ref="J170" si="25">I170/H170</f>
        <v>12.333333333333334</v>
      </c>
      <c r="K170" s="78">
        <f t="shared" si="23"/>
        <v>462.5</v>
      </c>
      <c r="L170" s="3">
        <v>1.25</v>
      </c>
      <c r="M170" s="3">
        <f t="shared" ref="M170" si="26">C170*L170</f>
        <v>837.5</v>
      </c>
      <c r="N170" s="1" t="s">
        <v>1486</v>
      </c>
      <c r="O170" s="10"/>
      <c r="P170" s="10"/>
    </row>
    <row r="171" spans="1:16" ht="13.5" thickTop="1" x14ac:dyDescent="0.2">
      <c r="A171" s="2"/>
      <c r="D171" s="84">
        <f>SUM(D14:D170)</f>
        <v>8379</v>
      </c>
      <c r="E171" s="71"/>
      <c r="F171" s="77">
        <f>SUM(F10:F170)</f>
        <v>26762.570000000007</v>
      </c>
      <c r="I171" s="84">
        <f>SUM(I10:I170)</f>
        <v>9083</v>
      </c>
      <c r="J171" s="74"/>
      <c r="K171" s="81">
        <f>SUM(K10:K170)</f>
        <v>30682.74</v>
      </c>
      <c r="O171" s="7">
        <f>SUM(C10:C170)</f>
        <v>17594</v>
      </c>
      <c r="P171" s="8">
        <f>SUM(M10:M170)</f>
        <v>57445.30999999999</v>
      </c>
    </row>
    <row r="172" spans="1:16" x14ac:dyDescent="0.2">
      <c r="A172" s="2"/>
      <c r="D172" s="70"/>
      <c r="E172" s="71"/>
      <c r="F172" s="3"/>
      <c r="I172" s="73"/>
      <c r="J172" s="74"/>
      <c r="K172" s="80"/>
      <c r="O172" s="7"/>
      <c r="P172" s="8"/>
    </row>
    <row r="173" spans="1:16" x14ac:dyDescent="0.2">
      <c r="A173" s="2" t="s">
        <v>35</v>
      </c>
      <c r="B173" s="5" t="s">
        <v>36</v>
      </c>
      <c r="C173" s="55">
        <v>300</v>
      </c>
      <c r="D173" s="70">
        <v>144</v>
      </c>
      <c r="E173" s="71">
        <f t="shared" ref="E173:E236" si="27">D173/H173</f>
        <v>6</v>
      </c>
      <c r="F173" s="18">
        <f t="shared" si="21"/>
        <v>113.76</v>
      </c>
      <c r="G173" s="60">
        <v>72</v>
      </c>
      <c r="H173" s="60">
        <v>24</v>
      </c>
      <c r="I173" s="73">
        <f>C173-D173</f>
        <v>156</v>
      </c>
      <c r="J173" s="74">
        <f t="shared" ref="J173:J236" si="28">I173/H173</f>
        <v>6.5</v>
      </c>
      <c r="K173" s="78">
        <f t="shared" si="23"/>
        <v>123.24000000000001</v>
      </c>
      <c r="L173" s="3">
        <v>0.79</v>
      </c>
      <c r="M173" s="3">
        <f t="shared" ref="M173:M236" si="29">C173*L173</f>
        <v>237</v>
      </c>
      <c r="N173" s="1" t="s">
        <v>6</v>
      </c>
    </row>
    <row r="174" spans="1:16" x14ac:dyDescent="0.2">
      <c r="A174" s="2" t="s">
        <v>4</v>
      </c>
      <c r="B174" s="5" t="s">
        <v>5</v>
      </c>
      <c r="C174" s="55">
        <v>50</v>
      </c>
      <c r="D174" s="70">
        <v>25</v>
      </c>
      <c r="E174" s="71">
        <f t="shared" si="27"/>
        <v>0.41666666666666669</v>
      </c>
      <c r="F174" s="18">
        <f t="shared" si="21"/>
        <v>18.75</v>
      </c>
      <c r="G174" s="60">
        <v>60</v>
      </c>
      <c r="H174" s="60">
        <v>60</v>
      </c>
      <c r="I174" s="73">
        <f t="shared" ref="I174:I237" si="30">C174-D174</f>
        <v>25</v>
      </c>
      <c r="J174" s="74">
        <f t="shared" si="28"/>
        <v>0.41666666666666669</v>
      </c>
      <c r="K174" s="78">
        <f t="shared" si="23"/>
        <v>18.75</v>
      </c>
      <c r="L174" s="3">
        <v>0.75</v>
      </c>
      <c r="M174" s="3">
        <f t="shared" si="29"/>
        <v>37.5</v>
      </c>
      <c r="N174" s="1" t="s">
        <v>6</v>
      </c>
    </row>
    <row r="175" spans="1:16" x14ac:dyDescent="0.2">
      <c r="A175" s="2" t="s">
        <v>17</v>
      </c>
      <c r="B175" s="5" t="s">
        <v>18</v>
      </c>
      <c r="C175" s="55">
        <v>72</v>
      </c>
      <c r="D175" s="70">
        <v>48</v>
      </c>
      <c r="E175" s="71">
        <f t="shared" si="27"/>
        <v>2</v>
      </c>
      <c r="F175" s="18">
        <f t="shared" si="21"/>
        <v>36</v>
      </c>
      <c r="G175" s="60">
        <v>72</v>
      </c>
      <c r="H175" s="60">
        <v>24</v>
      </c>
      <c r="I175" s="73">
        <f t="shared" si="30"/>
        <v>24</v>
      </c>
      <c r="J175" s="74">
        <f t="shared" si="28"/>
        <v>1</v>
      </c>
      <c r="K175" s="78">
        <f t="shared" si="23"/>
        <v>18</v>
      </c>
      <c r="L175" s="3">
        <v>0.75</v>
      </c>
      <c r="M175" s="3">
        <f t="shared" si="29"/>
        <v>54</v>
      </c>
      <c r="N175" s="1" t="s">
        <v>6</v>
      </c>
    </row>
    <row r="176" spans="1:16" x14ac:dyDescent="0.2">
      <c r="A176" s="2" t="s">
        <v>33</v>
      </c>
      <c r="B176" s="5" t="s">
        <v>34</v>
      </c>
      <c r="C176" s="55">
        <v>216</v>
      </c>
      <c r="D176" s="70">
        <v>96</v>
      </c>
      <c r="E176" s="71">
        <f t="shared" si="27"/>
        <v>4</v>
      </c>
      <c r="F176" s="18">
        <f t="shared" si="21"/>
        <v>72</v>
      </c>
      <c r="G176" s="60">
        <v>72</v>
      </c>
      <c r="H176" s="60">
        <v>24</v>
      </c>
      <c r="I176" s="73">
        <f t="shared" si="30"/>
        <v>120</v>
      </c>
      <c r="J176" s="74">
        <f t="shared" si="28"/>
        <v>5</v>
      </c>
      <c r="K176" s="78">
        <f t="shared" si="23"/>
        <v>90</v>
      </c>
      <c r="L176" s="3">
        <v>0.75</v>
      </c>
      <c r="M176" s="3">
        <f t="shared" si="29"/>
        <v>162</v>
      </c>
      <c r="N176" s="1" t="s">
        <v>6</v>
      </c>
    </row>
    <row r="177" spans="1:14" x14ac:dyDescent="0.2">
      <c r="A177" s="2" t="s">
        <v>9</v>
      </c>
      <c r="B177" s="5" t="s">
        <v>10</v>
      </c>
      <c r="C177" s="55">
        <v>120</v>
      </c>
      <c r="D177" s="70">
        <v>60</v>
      </c>
      <c r="E177" s="71">
        <f t="shared" si="27"/>
        <v>2</v>
      </c>
      <c r="F177" s="18">
        <f t="shared" si="21"/>
        <v>41.4</v>
      </c>
      <c r="G177" s="60">
        <v>120</v>
      </c>
      <c r="H177" s="60">
        <v>30</v>
      </c>
      <c r="I177" s="73">
        <f t="shared" si="30"/>
        <v>60</v>
      </c>
      <c r="J177" s="74">
        <f t="shared" si="28"/>
        <v>2</v>
      </c>
      <c r="K177" s="78">
        <f t="shared" si="23"/>
        <v>41.4</v>
      </c>
      <c r="L177" s="3">
        <v>0.69</v>
      </c>
      <c r="M177" s="3">
        <f t="shared" si="29"/>
        <v>82.8</v>
      </c>
      <c r="N177" s="1" t="s">
        <v>6</v>
      </c>
    </row>
    <row r="178" spans="1:14" x14ac:dyDescent="0.2">
      <c r="A178" s="2" t="s">
        <v>23</v>
      </c>
      <c r="B178" s="5" t="s">
        <v>24</v>
      </c>
      <c r="C178" s="55">
        <v>55</v>
      </c>
      <c r="D178" s="70">
        <v>24</v>
      </c>
      <c r="E178" s="71">
        <f t="shared" si="27"/>
        <v>1</v>
      </c>
      <c r="F178" s="18">
        <f t="shared" si="21"/>
        <v>16.559999999999999</v>
      </c>
      <c r="G178" s="60">
        <v>72</v>
      </c>
      <c r="H178" s="60">
        <v>24</v>
      </c>
      <c r="I178" s="73">
        <f t="shared" si="30"/>
        <v>31</v>
      </c>
      <c r="J178" s="74">
        <f t="shared" si="28"/>
        <v>1.2916666666666667</v>
      </c>
      <c r="K178" s="78">
        <f t="shared" si="23"/>
        <v>21.389999999999997</v>
      </c>
      <c r="L178" s="3">
        <v>0.69</v>
      </c>
      <c r="M178" s="3">
        <f t="shared" si="29"/>
        <v>37.949999999999996</v>
      </c>
      <c r="N178" s="1" t="s">
        <v>6</v>
      </c>
    </row>
    <row r="179" spans="1:14" x14ac:dyDescent="0.2">
      <c r="A179" s="2" t="s">
        <v>25</v>
      </c>
      <c r="B179" s="5" t="s">
        <v>26</v>
      </c>
      <c r="C179" s="55">
        <v>24</v>
      </c>
      <c r="D179" s="70">
        <v>12</v>
      </c>
      <c r="E179" s="71">
        <f t="shared" si="27"/>
        <v>0.5</v>
      </c>
      <c r="F179" s="18">
        <f t="shared" si="21"/>
        <v>8.2799999999999994</v>
      </c>
      <c r="G179" s="60">
        <v>144</v>
      </c>
      <c r="H179" s="60">
        <v>24</v>
      </c>
      <c r="I179" s="73">
        <f t="shared" si="30"/>
        <v>12</v>
      </c>
      <c r="J179" s="74">
        <f t="shared" si="28"/>
        <v>0.5</v>
      </c>
      <c r="K179" s="78">
        <f t="shared" si="23"/>
        <v>8.2799999999999994</v>
      </c>
      <c r="L179" s="3">
        <v>0.69</v>
      </c>
      <c r="M179" s="3">
        <f t="shared" si="29"/>
        <v>16.559999999999999</v>
      </c>
      <c r="N179" s="1" t="s">
        <v>6</v>
      </c>
    </row>
    <row r="180" spans="1:14" x14ac:dyDescent="0.2">
      <c r="A180" s="2" t="s">
        <v>15</v>
      </c>
      <c r="B180" s="5" t="s">
        <v>16</v>
      </c>
      <c r="C180" s="55">
        <v>264</v>
      </c>
      <c r="D180" s="70">
        <v>120</v>
      </c>
      <c r="E180" s="71">
        <f t="shared" si="27"/>
        <v>5</v>
      </c>
      <c r="F180" s="18">
        <f t="shared" si="21"/>
        <v>78</v>
      </c>
      <c r="G180" s="60">
        <v>144</v>
      </c>
      <c r="H180" s="60">
        <v>24</v>
      </c>
      <c r="I180" s="73">
        <f t="shared" si="30"/>
        <v>144</v>
      </c>
      <c r="J180" s="74">
        <f t="shared" si="28"/>
        <v>6</v>
      </c>
      <c r="K180" s="78">
        <f t="shared" si="23"/>
        <v>93.600000000000009</v>
      </c>
      <c r="L180" s="3">
        <v>0.65</v>
      </c>
      <c r="M180" s="3">
        <f t="shared" si="29"/>
        <v>171.6</v>
      </c>
      <c r="N180" s="1" t="s">
        <v>6</v>
      </c>
    </row>
    <row r="181" spans="1:14" x14ac:dyDescent="0.2">
      <c r="A181" s="2" t="s">
        <v>7</v>
      </c>
      <c r="B181" s="5" t="s">
        <v>8</v>
      </c>
      <c r="C181" s="55">
        <v>119</v>
      </c>
      <c r="D181" s="70">
        <v>48</v>
      </c>
      <c r="E181" s="71">
        <f t="shared" si="27"/>
        <v>2</v>
      </c>
      <c r="F181" s="18">
        <f t="shared" si="21"/>
        <v>28.32</v>
      </c>
      <c r="G181" s="60">
        <v>144</v>
      </c>
      <c r="H181" s="60">
        <v>24</v>
      </c>
      <c r="I181" s="73">
        <f t="shared" si="30"/>
        <v>71</v>
      </c>
      <c r="J181" s="74">
        <f t="shared" si="28"/>
        <v>2.9583333333333335</v>
      </c>
      <c r="K181" s="78">
        <f t="shared" si="23"/>
        <v>41.89</v>
      </c>
      <c r="L181" s="3">
        <v>0.59</v>
      </c>
      <c r="M181" s="3">
        <f t="shared" si="29"/>
        <v>70.209999999999994</v>
      </c>
      <c r="N181" s="1" t="s">
        <v>6</v>
      </c>
    </row>
    <row r="182" spans="1:14" x14ac:dyDescent="0.2">
      <c r="A182" s="2" t="s">
        <v>27</v>
      </c>
      <c r="B182" s="5" t="s">
        <v>28</v>
      </c>
      <c r="C182" s="55">
        <v>24</v>
      </c>
      <c r="D182" s="70">
        <v>24</v>
      </c>
      <c r="E182" s="71">
        <f t="shared" si="27"/>
        <v>1</v>
      </c>
      <c r="F182" s="18">
        <f t="shared" si="21"/>
        <v>14.16</v>
      </c>
      <c r="G182" s="60">
        <v>144</v>
      </c>
      <c r="H182" s="60">
        <v>24</v>
      </c>
      <c r="I182" s="73">
        <f t="shared" si="30"/>
        <v>0</v>
      </c>
      <c r="J182" s="74">
        <f t="shared" si="28"/>
        <v>0</v>
      </c>
      <c r="K182" s="78">
        <f t="shared" si="23"/>
        <v>0</v>
      </c>
      <c r="L182" s="3">
        <v>0.59</v>
      </c>
      <c r="M182" s="3">
        <f t="shared" si="29"/>
        <v>14.16</v>
      </c>
      <c r="N182" s="1" t="s">
        <v>6</v>
      </c>
    </row>
    <row r="183" spans="1:14" x14ac:dyDescent="0.2">
      <c r="A183" s="2" t="s">
        <v>11</v>
      </c>
      <c r="B183" s="5" t="s">
        <v>12</v>
      </c>
      <c r="C183" s="55">
        <v>60</v>
      </c>
      <c r="D183" s="70">
        <v>48</v>
      </c>
      <c r="E183" s="71">
        <f t="shared" si="27"/>
        <v>2</v>
      </c>
      <c r="F183" s="18">
        <f t="shared" si="21"/>
        <v>26.400000000000002</v>
      </c>
      <c r="G183" s="60">
        <v>96</v>
      </c>
      <c r="H183" s="60">
        <v>24</v>
      </c>
      <c r="I183" s="73">
        <f t="shared" si="30"/>
        <v>12</v>
      </c>
      <c r="J183" s="74">
        <f t="shared" si="28"/>
        <v>0.5</v>
      </c>
      <c r="K183" s="78">
        <f t="shared" si="23"/>
        <v>6.6000000000000005</v>
      </c>
      <c r="L183" s="3">
        <v>0.55000000000000004</v>
      </c>
      <c r="M183" s="3">
        <f t="shared" si="29"/>
        <v>33</v>
      </c>
      <c r="N183" s="1" t="s">
        <v>6</v>
      </c>
    </row>
    <row r="184" spans="1:14" x14ac:dyDescent="0.2">
      <c r="A184" s="2" t="s">
        <v>39</v>
      </c>
      <c r="B184" s="5" t="s">
        <v>40</v>
      </c>
      <c r="C184" s="55">
        <v>78</v>
      </c>
      <c r="D184" s="70">
        <v>48</v>
      </c>
      <c r="E184" s="71">
        <f t="shared" si="27"/>
        <v>1</v>
      </c>
      <c r="F184" s="18">
        <f t="shared" si="21"/>
        <v>33.119999999999997</v>
      </c>
      <c r="G184" s="60">
        <v>48</v>
      </c>
      <c r="H184" s="60">
        <v>48</v>
      </c>
      <c r="I184" s="73">
        <f t="shared" si="30"/>
        <v>30</v>
      </c>
      <c r="J184" s="74">
        <f t="shared" si="28"/>
        <v>0.625</v>
      </c>
      <c r="K184" s="78">
        <f t="shared" si="23"/>
        <v>20.7</v>
      </c>
      <c r="L184" s="3">
        <v>0.69</v>
      </c>
      <c r="M184" s="3">
        <f t="shared" si="29"/>
        <v>53.819999999999993</v>
      </c>
      <c r="N184" s="1" t="s">
        <v>41</v>
      </c>
    </row>
    <row r="185" spans="1:14" x14ac:dyDescent="0.2">
      <c r="A185" s="2" t="s">
        <v>48</v>
      </c>
      <c r="B185" s="5" t="s">
        <v>49</v>
      </c>
      <c r="C185" s="55">
        <v>12</v>
      </c>
      <c r="D185" s="70">
        <v>12</v>
      </c>
      <c r="E185" s="71">
        <f t="shared" si="27"/>
        <v>0.5</v>
      </c>
      <c r="F185" s="18">
        <f t="shared" si="21"/>
        <v>7.08</v>
      </c>
      <c r="G185" s="60">
        <v>288</v>
      </c>
      <c r="H185" s="60">
        <v>24</v>
      </c>
      <c r="I185" s="73">
        <f t="shared" si="30"/>
        <v>0</v>
      </c>
      <c r="J185" s="74">
        <f t="shared" si="28"/>
        <v>0</v>
      </c>
      <c r="K185" s="78">
        <f t="shared" si="23"/>
        <v>0</v>
      </c>
      <c r="L185" s="3">
        <v>0.59</v>
      </c>
      <c r="M185" s="3">
        <f t="shared" si="29"/>
        <v>7.08</v>
      </c>
      <c r="N185" s="1" t="s">
        <v>41</v>
      </c>
    </row>
    <row r="186" spans="1:14" x14ac:dyDescent="0.2">
      <c r="A186" s="2" t="s">
        <v>50</v>
      </c>
      <c r="B186" s="5" t="s">
        <v>51</v>
      </c>
      <c r="C186" s="55">
        <v>144</v>
      </c>
      <c r="D186" s="70">
        <v>72</v>
      </c>
      <c r="E186" s="71">
        <f t="shared" si="27"/>
        <v>3</v>
      </c>
      <c r="F186" s="18">
        <f t="shared" si="21"/>
        <v>42.48</v>
      </c>
      <c r="G186" s="60">
        <v>144</v>
      </c>
      <c r="H186" s="60">
        <v>24</v>
      </c>
      <c r="I186" s="73">
        <f t="shared" si="30"/>
        <v>72</v>
      </c>
      <c r="J186" s="74">
        <f t="shared" si="28"/>
        <v>3</v>
      </c>
      <c r="K186" s="78">
        <f t="shared" si="23"/>
        <v>42.48</v>
      </c>
      <c r="L186" s="3">
        <v>0.59</v>
      </c>
      <c r="M186" s="3">
        <f t="shared" si="29"/>
        <v>84.96</v>
      </c>
      <c r="N186" s="1" t="s">
        <v>41</v>
      </c>
    </row>
    <row r="187" spans="1:14" x14ac:dyDescent="0.2">
      <c r="A187" s="2" t="s">
        <v>44</v>
      </c>
      <c r="B187" s="5" t="s">
        <v>45</v>
      </c>
      <c r="C187" s="55">
        <v>46</v>
      </c>
      <c r="D187" s="70">
        <v>36</v>
      </c>
      <c r="E187" s="71">
        <f t="shared" si="27"/>
        <v>1</v>
      </c>
      <c r="F187" s="18">
        <f t="shared" si="21"/>
        <v>19.8</v>
      </c>
      <c r="G187" s="60">
        <v>36</v>
      </c>
      <c r="H187" s="60">
        <v>36</v>
      </c>
      <c r="I187" s="73">
        <f t="shared" si="30"/>
        <v>10</v>
      </c>
      <c r="J187" s="74">
        <f t="shared" si="28"/>
        <v>0.27777777777777779</v>
      </c>
      <c r="K187" s="78">
        <f t="shared" si="23"/>
        <v>5.5</v>
      </c>
      <c r="L187" s="3">
        <v>0.55000000000000004</v>
      </c>
      <c r="M187" s="3">
        <f t="shared" si="29"/>
        <v>25.3</v>
      </c>
      <c r="N187" s="1" t="s">
        <v>41</v>
      </c>
    </row>
    <row r="188" spans="1:14" x14ac:dyDescent="0.2">
      <c r="A188" s="2" t="s">
        <v>46</v>
      </c>
      <c r="B188" s="5" t="s">
        <v>47</v>
      </c>
      <c r="C188" s="55">
        <v>281</v>
      </c>
      <c r="D188" s="70">
        <v>144</v>
      </c>
      <c r="E188" s="71">
        <f t="shared" si="27"/>
        <v>3</v>
      </c>
      <c r="F188" s="18">
        <f t="shared" si="21"/>
        <v>79.2</v>
      </c>
      <c r="G188" s="60">
        <v>288</v>
      </c>
      <c r="H188" s="60">
        <v>48</v>
      </c>
      <c r="I188" s="73">
        <f t="shared" si="30"/>
        <v>137</v>
      </c>
      <c r="J188" s="74">
        <f t="shared" si="28"/>
        <v>2.8541666666666665</v>
      </c>
      <c r="K188" s="78">
        <f t="shared" si="23"/>
        <v>75.350000000000009</v>
      </c>
      <c r="L188" s="3">
        <v>0.55000000000000004</v>
      </c>
      <c r="M188" s="3">
        <f t="shared" si="29"/>
        <v>154.55000000000001</v>
      </c>
      <c r="N188" s="1" t="s">
        <v>41</v>
      </c>
    </row>
    <row r="189" spans="1:14" x14ac:dyDescent="0.2">
      <c r="A189" s="2" t="s">
        <v>54</v>
      </c>
      <c r="B189" s="5" t="s">
        <v>55</v>
      </c>
      <c r="C189" s="55">
        <v>100</v>
      </c>
      <c r="D189" s="70">
        <v>48</v>
      </c>
      <c r="E189" s="71">
        <f t="shared" si="27"/>
        <v>2</v>
      </c>
      <c r="F189" s="18">
        <f t="shared" si="21"/>
        <v>26.400000000000002</v>
      </c>
      <c r="G189" s="60">
        <v>144</v>
      </c>
      <c r="H189" s="60">
        <v>24</v>
      </c>
      <c r="I189" s="73">
        <f t="shared" si="30"/>
        <v>52</v>
      </c>
      <c r="J189" s="74">
        <f t="shared" si="28"/>
        <v>2.1666666666666665</v>
      </c>
      <c r="K189" s="78">
        <f t="shared" si="23"/>
        <v>28.6</v>
      </c>
      <c r="L189" s="3">
        <v>0.55000000000000004</v>
      </c>
      <c r="M189" s="3">
        <f t="shared" si="29"/>
        <v>55.000000000000007</v>
      </c>
      <c r="N189" s="1" t="s">
        <v>41</v>
      </c>
    </row>
    <row r="190" spans="1:14" x14ac:dyDescent="0.2">
      <c r="A190" s="2" t="s">
        <v>71</v>
      </c>
      <c r="B190" s="5" t="s">
        <v>72</v>
      </c>
      <c r="C190" s="55">
        <v>887</v>
      </c>
      <c r="D190" s="70">
        <v>432</v>
      </c>
      <c r="E190" s="71">
        <f t="shared" si="27"/>
        <v>18</v>
      </c>
      <c r="F190" s="18">
        <f t="shared" si="21"/>
        <v>254.88</v>
      </c>
      <c r="G190" s="60">
        <v>144</v>
      </c>
      <c r="H190" s="60">
        <v>24</v>
      </c>
      <c r="I190" s="73">
        <f t="shared" si="30"/>
        <v>455</v>
      </c>
      <c r="J190" s="74">
        <f t="shared" si="28"/>
        <v>18.958333333333332</v>
      </c>
      <c r="K190" s="78">
        <f t="shared" si="23"/>
        <v>268.45</v>
      </c>
      <c r="L190" s="3">
        <v>0.59</v>
      </c>
      <c r="M190" s="3">
        <f t="shared" si="29"/>
        <v>523.32999999999993</v>
      </c>
      <c r="N190" s="1" t="s">
        <v>64</v>
      </c>
    </row>
    <row r="191" spans="1:14" x14ac:dyDescent="0.2">
      <c r="A191" s="1" t="s">
        <v>79</v>
      </c>
      <c r="B191" s="5" t="s">
        <v>80</v>
      </c>
      <c r="C191" s="55">
        <v>72</v>
      </c>
      <c r="D191" s="70">
        <v>48</v>
      </c>
      <c r="E191" s="71">
        <f t="shared" si="27"/>
        <v>2</v>
      </c>
      <c r="F191" s="18">
        <f t="shared" si="21"/>
        <v>28.32</v>
      </c>
      <c r="G191" s="60">
        <v>144</v>
      </c>
      <c r="H191" s="60">
        <v>24</v>
      </c>
      <c r="I191" s="73">
        <f t="shared" si="30"/>
        <v>24</v>
      </c>
      <c r="J191" s="74">
        <f t="shared" si="28"/>
        <v>1</v>
      </c>
      <c r="K191" s="78">
        <f t="shared" si="23"/>
        <v>14.16</v>
      </c>
      <c r="L191" s="3">
        <v>0.59</v>
      </c>
      <c r="M191" s="3">
        <f t="shared" si="29"/>
        <v>42.48</v>
      </c>
      <c r="N191" s="1" t="s">
        <v>64</v>
      </c>
    </row>
    <row r="192" spans="1:14" x14ac:dyDescent="0.2">
      <c r="A192" s="2" t="s">
        <v>67</v>
      </c>
      <c r="B192" s="5" t="s">
        <v>68</v>
      </c>
      <c r="C192" s="55">
        <v>13</v>
      </c>
      <c r="D192" s="70">
        <v>13</v>
      </c>
      <c r="E192" s="71">
        <f t="shared" si="27"/>
        <v>0.54166666666666663</v>
      </c>
      <c r="F192" s="18">
        <f t="shared" si="21"/>
        <v>7.15</v>
      </c>
      <c r="G192" s="60">
        <v>96</v>
      </c>
      <c r="H192" s="60">
        <v>24</v>
      </c>
      <c r="I192" s="73">
        <f t="shared" si="30"/>
        <v>0</v>
      </c>
      <c r="J192" s="74">
        <f t="shared" si="28"/>
        <v>0</v>
      </c>
      <c r="K192" s="78">
        <f t="shared" si="23"/>
        <v>0</v>
      </c>
      <c r="L192" s="3">
        <v>0.55000000000000004</v>
      </c>
      <c r="M192" s="3">
        <f t="shared" si="29"/>
        <v>7.15</v>
      </c>
      <c r="N192" s="1" t="s">
        <v>64</v>
      </c>
    </row>
    <row r="193" spans="1:14" x14ac:dyDescent="0.2">
      <c r="A193" s="2" t="s">
        <v>69</v>
      </c>
      <c r="B193" s="5" t="s">
        <v>70</v>
      </c>
      <c r="C193" s="55">
        <v>25</v>
      </c>
      <c r="D193" s="70">
        <v>25</v>
      </c>
      <c r="E193" s="71">
        <f t="shared" si="27"/>
        <v>1.0416666666666667</v>
      </c>
      <c r="F193" s="18">
        <f t="shared" si="21"/>
        <v>13.750000000000002</v>
      </c>
      <c r="G193" s="60">
        <v>96</v>
      </c>
      <c r="H193" s="60">
        <v>24</v>
      </c>
      <c r="I193" s="73">
        <f t="shared" si="30"/>
        <v>0</v>
      </c>
      <c r="J193" s="74">
        <f t="shared" si="28"/>
        <v>0</v>
      </c>
      <c r="K193" s="78">
        <f t="shared" si="23"/>
        <v>0</v>
      </c>
      <c r="L193" s="3">
        <v>0.55000000000000004</v>
      </c>
      <c r="M193" s="3">
        <f t="shared" si="29"/>
        <v>13.750000000000002</v>
      </c>
      <c r="N193" s="1" t="s">
        <v>64</v>
      </c>
    </row>
    <row r="194" spans="1:14" x14ac:dyDescent="0.2">
      <c r="A194" s="2" t="s">
        <v>84</v>
      </c>
      <c r="B194" s="5" t="s">
        <v>85</v>
      </c>
      <c r="C194" s="55">
        <v>10</v>
      </c>
      <c r="D194" s="70">
        <v>10</v>
      </c>
      <c r="E194" s="71">
        <f t="shared" si="27"/>
        <v>0.27777777777777779</v>
      </c>
      <c r="F194" s="18">
        <f t="shared" si="21"/>
        <v>6.8000000000000007</v>
      </c>
      <c r="G194" s="60">
        <v>36</v>
      </c>
      <c r="H194" s="60">
        <v>36</v>
      </c>
      <c r="I194" s="73">
        <f t="shared" si="30"/>
        <v>0</v>
      </c>
      <c r="J194" s="74">
        <f t="shared" si="28"/>
        <v>0</v>
      </c>
      <c r="K194" s="78">
        <f t="shared" si="23"/>
        <v>0</v>
      </c>
      <c r="L194" s="3">
        <v>0.68</v>
      </c>
      <c r="M194" s="3">
        <f t="shared" si="29"/>
        <v>6.8000000000000007</v>
      </c>
      <c r="N194" s="1" t="s">
        <v>83</v>
      </c>
    </row>
    <row r="195" spans="1:14" x14ac:dyDescent="0.2">
      <c r="A195" s="2" t="s">
        <v>86</v>
      </c>
      <c r="B195" s="5" t="s">
        <v>87</v>
      </c>
      <c r="C195" s="55">
        <v>15</v>
      </c>
      <c r="D195" s="70">
        <v>15</v>
      </c>
      <c r="E195" s="71">
        <f t="shared" si="27"/>
        <v>0.3125</v>
      </c>
      <c r="F195" s="18">
        <f t="shared" si="21"/>
        <v>9</v>
      </c>
      <c r="G195" s="60">
        <v>48</v>
      </c>
      <c r="H195" s="60">
        <v>48</v>
      </c>
      <c r="I195" s="73">
        <f t="shared" si="30"/>
        <v>0</v>
      </c>
      <c r="J195" s="74">
        <f t="shared" si="28"/>
        <v>0</v>
      </c>
      <c r="K195" s="78">
        <f t="shared" si="23"/>
        <v>0</v>
      </c>
      <c r="L195" s="3">
        <v>0.6</v>
      </c>
      <c r="M195" s="3">
        <f t="shared" si="29"/>
        <v>9</v>
      </c>
      <c r="N195" s="1" t="s">
        <v>83</v>
      </c>
    </row>
    <row r="196" spans="1:14" x14ac:dyDescent="0.2">
      <c r="A196" s="2" t="s">
        <v>119</v>
      </c>
      <c r="B196" s="5" t="s">
        <v>120</v>
      </c>
      <c r="C196" s="55">
        <v>75</v>
      </c>
      <c r="D196" s="70">
        <v>36</v>
      </c>
      <c r="E196" s="71">
        <f t="shared" si="27"/>
        <v>6</v>
      </c>
      <c r="F196" s="18">
        <f t="shared" si="21"/>
        <v>34.199999999999996</v>
      </c>
      <c r="G196" s="60">
        <v>72</v>
      </c>
      <c r="H196" s="60">
        <v>6</v>
      </c>
      <c r="I196" s="73">
        <f t="shared" si="30"/>
        <v>39</v>
      </c>
      <c r="J196" s="74">
        <f t="shared" si="28"/>
        <v>6.5</v>
      </c>
      <c r="K196" s="78">
        <f t="shared" si="23"/>
        <v>37.049999999999997</v>
      </c>
      <c r="L196" s="3">
        <v>0.95</v>
      </c>
      <c r="M196" s="3">
        <f t="shared" si="29"/>
        <v>71.25</v>
      </c>
      <c r="N196" s="1" t="s">
        <v>90</v>
      </c>
    </row>
    <row r="197" spans="1:14" x14ac:dyDescent="0.2">
      <c r="A197" s="2" t="s">
        <v>107</v>
      </c>
      <c r="B197" s="5" t="s">
        <v>108</v>
      </c>
      <c r="C197" s="55">
        <v>2</v>
      </c>
      <c r="D197" s="70">
        <v>2</v>
      </c>
      <c r="E197" s="71">
        <f t="shared" si="27"/>
        <v>5.5555555555555552E-2</v>
      </c>
      <c r="F197" s="18">
        <f t="shared" si="21"/>
        <v>1.7</v>
      </c>
      <c r="G197" s="60">
        <v>36</v>
      </c>
      <c r="H197" s="60">
        <v>36</v>
      </c>
      <c r="I197" s="73">
        <f t="shared" si="30"/>
        <v>0</v>
      </c>
      <c r="J197" s="74">
        <f t="shared" si="28"/>
        <v>0</v>
      </c>
      <c r="K197" s="78">
        <f t="shared" si="23"/>
        <v>0</v>
      </c>
      <c r="L197" s="3">
        <v>0.85</v>
      </c>
      <c r="M197" s="3">
        <f t="shared" si="29"/>
        <v>1.7</v>
      </c>
      <c r="N197" s="1" t="s">
        <v>90</v>
      </c>
    </row>
    <row r="198" spans="1:14" x14ac:dyDescent="0.2">
      <c r="A198" s="2" t="s">
        <v>123</v>
      </c>
      <c r="B198" s="5" t="s">
        <v>124</v>
      </c>
      <c r="C198" s="55">
        <v>26</v>
      </c>
      <c r="D198" s="70">
        <v>12</v>
      </c>
      <c r="E198" s="71">
        <f t="shared" si="27"/>
        <v>2</v>
      </c>
      <c r="F198" s="18">
        <f t="shared" si="21"/>
        <v>10.199999999999999</v>
      </c>
      <c r="G198" s="60">
        <v>96</v>
      </c>
      <c r="H198" s="60">
        <v>6</v>
      </c>
      <c r="I198" s="73">
        <f t="shared" si="30"/>
        <v>14</v>
      </c>
      <c r="J198" s="74">
        <f t="shared" si="28"/>
        <v>2.3333333333333335</v>
      </c>
      <c r="K198" s="78">
        <f t="shared" si="23"/>
        <v>11.9</v>
      </c>
      <c r="L198" s="3">
        <v>0.85</v>
      </c>
      <c r="M198" s="3">
        <f t="shared" si="29"/>
        <v>22.099999999999998</v>
      </c>
      <c r="N198" s="1" t="s">
        <v>90</v>
      </c>
    </row>
    <row r="199" spans="1:14" x14ac:dyDescent="0.2">
      <c r="A199" s="2" t="s">
        <v>125</v>
      </c>
      <c r="B199" s="5" t="s">
        <v>126</v>
      </c>
      <c r="C199" s="55">
        <v>110</v>
      </c>
      <c r="D199" s="70">
        <v>72</v>
      </c>
      <c r="E199" s="71">
        <f t="shared" si="27"/>
        <v>2</v>
      </c>
      <c r="F199" s="18">
        <f t="shared" si="21"/>
        <v>54</v>
      </c>
      <c r="G199" s="60">
        <v>36</v>
      </c>
      <c r="H199" s="60">
        <v>36</v>
      </c>
      <c r="I199" s="73">
        <f t="shared" si="30"/>
        <v>38</v>
      </c>
      <c r="J199" s="74">
        <f t="shared" si="28"/>
        <v>1.0555555555555556</v>
      </c>
      <c r="K199" s="78">
        <f t="shared" si="23"/>
        <v>28.5</v>
      </c>
      <c r="L199" s="3">
        <v>0.75</v>
      </c>
      <c r="M199" s="3">
        <f t="shared" si="29"/>
        <v>82.5</v>
      </c>
      <c r="N199" s="1" t="s">
        <v>90</v>
      </c>
    </row>
    <row r="200" spans="1:14" x14ac:dyDescent="0.2">
      <c r="A200" s="2" t="s">
        <v>129</v>
      </c>
      <c r="B200" s="5" t="s">
        <v>128</v>
      </c>
      <c r="C200" s="55">
        <v>24</v>
      </c>
      <c r="D200" s="70">
        <v>24</v>
      </c>
      <c r="E200" s="71">
        <f t="shared" si="27"/>
        <v>1</v>
      </c>
      <c r="F200" s="18">
        <f t="shared" si="21"/>
        <v>18</v>
      </c>
      <c r="G200" s="60">
        <v>24</v>
      </c>
      <c r="H200" s="60">
        <v>24</v>
      </c>
      <c r="I200" s="73">
        <f t="shared" si="30"/>
        <v>0</v>
      </c>
      <c r="J200" s="74">
        <f t="shared" si="28"/>
        <v>0</v>
      </c>
      <c r="K200" s="78">
        <f t="shared" si="23"/>
        <v>0</v>
      </c>
      <c r="L200" s="3">
        <v>0.75</v>
      </c>
      <c r="M200" s="3">
        <f t="shared" si="29"/>
        <v>18</v>
      </c>
      <c r="N200" s="1" t="s">
        <v>90</v>
      </c>
    </row>
    <row r="201" spans="1:14" x14ac:dyDescent="0.2">
      <c r="A201" s="2" t="s">
        <v>103</v>
      </c>
      <c r="B201" s="5" t="s">
        <v>104</v>
      </c>
      <c r="C201" s="55">
        <v>439</v>
      </c>
      <c r="D201" s="70">
        <v>192</v>
      </c>
      <c r="E201" s="71">
        <f t="shared" si="27"/>
        <v>4</v>
      </c>
      <c r="F201" s="18">
        <f t="shared" si="21"/>
        <v>132.47999999999999</v>
      </c>
      <c r="G201" s="60">
        <v>48</v>
      </c>
      <c r="H201" s="60">
        <v>48</v>
      </c>
      <c r="I201" s="73">
        <f t="shared" si="30"/>
        <v>247</v>
      </c>
      <c r="J201" s="74">
        <f t="shared" si="28"/>
        <v>5.145833333333333</v>
      </c>
      <c r="K201" s="78">
        <f t="shared" si="23"/>
        <v>170.42999999999998</v>
      </c>
      <c r="L201" s="3">
        <v>0.69</v>
      </c>
      <c r="M201" s="3">
        <f t="shared" si="29"/>
        <v>302.90999999999997</v>
      </c>
      <c r="N201" s="1" t="s">
        <v>90</v>
      </c>
    </row>
    <row r="202" spans="1:14" x14ac:dyDescent="0.2">
      <c r="A202" s="2" t="s">
        <v>99</v>
      </c>
      <c r="B202" s="5" t="s">
        <v>100</v>
      </c>
      <c r="C202" s="55">
        <v>67</v>
      </c>
      <c r="D202" s="70">
        <v>36</v>
      </c>
      <c r="E202" s="71">
        <f t="shared" si="27"/>
        <v>1</v>
      </c>
      <c r="F202" s="18">
        <f t="shared" si="21"/>
        <v>23.400000000000002</v>
      </c>
      <c r="G202" s="60">
        <v>72</v>
      </c>
      <c r="H202" s="60">
        <v>36</v>
      </c>
      <c r="I202" s="73">
        <f t="shared" si="30"/>
        <v>31</v>
      </c>
      <c r="J202" s="74">
        <f t="shared" si="28"/>
        <v>0.86111111111111116</v>
      </c>
      <c r="K202" s="78">
        <f t="shared" si="23"/>
        <v>20.150000000000002</v>
      </c>
      <c r="L202" s="3">
        <v>0.65</v>
      </c>
      <c r="M202" s="3">
        <f t="shared" si="29"/>
        <v>43.550000000000004</v>
      </c>
      <c r="N202" s="1" t="s">
        <v>90</v>
      </c>
    </row>
    <row r="203" spans="1:14" x14ac:dyDescent="0.2">
      <c r="A203" s="2" t="s">
        <v>111</v>
      </c>
      <c r="B203" s="5" t="s">
        <v>112</v>
      </c>
      <c r="C203" s="55">
        <v>72</v>
      </c>
      <c r="D203" s="70">
        <v>36</v>
      </c>
      <c r="E203" s="71">
        <f t="shared" si="27"/>
        <v>1</v>
      </c>
      <c r="F203" s="18">
        <f t="shared" ref="F203:F266" si="31">D203*L203</f>
        <v>23.400000000000002</v>
      </c>
      <c r="G203" s="60">
        <v>144</v>
      </c>
      <c r="H203" s="60">
        <v>36</v>
      </c>
      <c r="I203" s="73">
        <f t="shared" si="30"/>
        <v>36</v>
      </c>
      <c r="J203" s="74">
        <f t="shared" si="28"/>
        <v>1</v>
      </c>
      <c r="K203" s="78">
        <f t="shared" ref="K203:K266" si="32">I203*L203</f>
        <v>23.400000000000002</v>
      </c>
      <c r="L203" s="3">
        <v>0.65</v>
      </c>
      <c r="M203" s="3">
        <f t="shared" si="29"/>
        <v>46.800000000000004</v>
      </c>
      <c r="N203" s="1" t="s">
        <v>90</v>
      </c>
    </row>
    <row r="204" spans="1:14" x14ac:dyDescent="0.2">
      <c r="A204" s="2" t="s">
        <v>95</v>
      </c>
      <c r="B204" s="5" t="s">
        <v>96</v>
      </c>
      <c r="C204" s="55">
        <v>85</v>
      </c>
      <c r="D204" s="70">
        <v>48</v>
      </c>
      <c r="E204" s="71">
        <f t="shared" si="27"/>
        <v>2</v>
      </c>
      <c r="F204" s="18">
        <f t="shared" si="31"/>
        <v>30.240000000000002</v>
      </c>
      <c r="G204" s="60">
        <v>96</v>
      </c>
      <c r="H204" s="60">
        <v>24</v>
      </c>
      <c r="I204" s="73">
        <f t="shared" si="30"/>
        <v>37</v>
      </c>
      <c r="J204" s="74">
        <f t="shared" si="28"/>
        <v>1.5416666666666667</v>
      </c>
      <c r="K204" s="78">
        <f t="shared" si="32"/>
        <v>23.31</v>
      </c>
      <c r="L204" s="3">
        <v>0.63</v>
      </c>
      <c r="M204" s="3">
        <f t="shared" si="29"/>
        <v>53.55</v>
      </c>
      <c r="N204" s="1" t="s">
        <v>90</v>
      </c>
    </row>
    <row r="205" spans="1:14" x14ac:dyDescent="0.2">
      <c r="A205" s="2" t="s">
        <v>117</v>
      </c>
      <c r="B205" s="5" t="s">
        <v>118</v>
      </c>
      <c r="C205" s="55">
        <v>15</v>
      </c>
      <c r="D205" s="70">
        <v>15</v>
      </c>
      <c r="E205" s="71">
        <f t="shared" si="27"/>
        <v>0.3125</v>
      </c>
      <c r="F205" s="18">
        <f t="shared" si="31"/>
        <v>9.4499999999999993</v>
      </c>
      <c r="G205" s="60">
        <v>48</v>
      </c>
      <c r="H205" s="60">
        <v>48</v>
      </c>
      <c r="I205" s="73">
        <f t="shared" si="30"/>
        <v>0</v>
      </c>
      <c r="J205" s="74">
        <f t="shared" si="28"/>
        <v>0</v>
      </c>
      <c r="K205" s="78">
        <f t="shared" si="32"/>
        <v>0</v>
      </c>
      <c r="L205" s="3">
        <v>0.63</v>
      </c>
      <c r="M205" s="3">
        <f t="shared" si="29"/>
        <v>9.4499999999999993</v>
      </c>
      <c r="N205" s="1" t="s">
        <v>90</v>
      </c>
    </row>
    <row r="206" spans="1:14" x14ac:dyDescent="0.2">
      <c r="A206" s="2" t="s">
        <v>101</v>
      </c>
      <c r="B206" s="5" t="s">
        <v>102</v>
      </c>
      <c r="C206" s="55">
        <v>1</v>
      </c>
      <c r="D206" s="70">
        <v>1</v>
      </c>
      <c r="E206" s="71">
        <f t="shared" si="27"/>
        <v>2.0833333333333332E-2</v>
      </c>
      <c r="F206" s="18">
        <f t="shared" si="31"/>
        <v>0.62</v>
      </c>
      <c r="G206" s="60">
        <v>48</v>
      </c>
      <c r="H206" s="60">
        <v>48</v>
      </c>
      <c r="I206" s="73">
        <f t="shared" si="30"/>
        <v>0</v>
      </c>
      <c r="J206" s="74">
        <f t="shared" si="28"/>
        <v>0</v>
      </c>
      <c r="K206" s="78">
        <f t="shared" si="32"/>
        <v>0</v>
      </c>
      <c r="L206" s="3">
        <v>0.62</v>
      </c>
      <c r="M206" s="3">
        <f t="shared" si="29"/>
        <v>0.62</v>
      </c>
      <c r="N206" s="1" t="s">
        <v>90</v>
      </c>
    </row>
    <row r="207" spans="1:14" x14ac:dyDescent="0.2">
      <c r="A207" s="2" t="s">
        <v>91</v>
      </c>
      <c r="B207" s="5" t="s">
        <v>92</v>
      </c>
      <c r="C207" s="55">
        <v>1256</v>
      </c>
      <c r="D207" s="70">
        <v>624</v>
      </c>
      <c r="E207" s="71">
        <f t="shared" si="27"/>
        <v>26</v>
      </c>
      <c r="F207" s="18">
        <f t="shared" si="31"/>
        <v>368.15999999999997</v>
      </c>
      <c r="G207" s="60">
        <v>48</v>
      </c>
      <c r="H207" s="60">
        <v>24</v>
      </c>
      <c r="I207" s="73">
        <f t="shared" si="30"/>
        <v>632</v>
      </c>
      <c r="J207" s="74">
        <f t="shared" si="28"/>
        <v>26.333333333333332</v>
      </c>
      <c r="K207" s="78">
        <f t="shared" si="32"/>
        <v>372.88</v>
      </c>
      <c r="L207" s="3">
        <v>0.59</v>
      </c>
      <c r="M207" s="3">
        <f t="shared" si="29"/>
        <v>741.04</v>
      </c>
      <c r="N207" s="1" t="s">
        <v>90</v>
      </c>
    </row>
    <row r="208" spans="1:14" x14ac:dyDescent="0.2">
      <c r="A208" s="2" t="s">
        <v>97</v>
      </c>
      <c r="B208" s="5" t="s">
        <v>98</v>
      </c>
      <c r="C208" s="55">
        <v>129</v>
      </c>
      <c r="D208" s="70">
        <v>72</v>
      </c>
      <c r="E208" s="71">
        <f t="shared" si="27"/>
        <v>2</v>
      </c>
      <c r="F208" s="18">
        <f t="shared" si="31"/>
        <v>42.48</v>
      </c>
      <c r="G208" s="60">
        <v>72</v>
      </c>
      <c r="H208" s="60">
        <v>36</v>
      </c>
      <c r="I208" s="73">
        <f t="shared" si="30"/>
        <v>57</v>
      </c>
      <c r="J208" s="74">
        <f t="shared" si="28"/>
        <v>1.5833333333333333</v>
      </c>
      <c r="K208" s="78">
        <f t="shared" si="32"/>
        <v>33.629999999999995</v>
      </c>
      <c r="L208" s="3">
        <v>0.59</v>
      </c>
      <c r="M208" s="3">
        <f t="shared" si="29"/>
        <v>76.11</v>
      </c>
      <c r="N208" s="1" t="s">
        <v>90</v>
      </c>
    </row>
    <row r="209" spans="1:14" x14ac:dyDescent="0.2">
      <c r="A209" s="2" t="s">
        <v>109</v>
      </c>
      <c r="B209" s="5" t="s">
        <v>110</v>
      </c>
      <c r="C209" s="55">
        <v>72</v>
      </c>
      <c r="D209" s="70">
        <v>48</v>
      </c>
      <c r="E209" s="71">
        <f t="shared" si="27"/>
        <v>2</v>
      </c>
      <c r="F209" s="18">
        <f t="shared" si="31"/>
        <v>28.32</v>
      </c>
      <c r="G209" s="60">
        <v>144</v>
      </c>
      <c r="H209" s="60">
        <v>24</v>
      </c>
      <c r="I209" s="73">
        <f t="shared" si="30"/>
        <v>24</v>
      </c>
      <c r="J209" s="74">
        <f t="shared" si="28"/>
        <v>1</v>
      </c>
      <c r="K209" s="78">
        <f t="shared" si="32"/>
        <v>14.16</v>
      </c>
      <c r="L209" s="3">
        <v>0.59</v>
      </c>
      <c r="M209" s="3">
        <f t="shared" si="29"/>
        <v>42.48</v>
      </c>
      <c r="N209" s="1" t="s">
        <v>90</v>
      </c>
    </row>
    <row r="210" spans="1:14" x14ac:dyDescent="0.2">
      <c r="A210" s="2" t="s">
        <v>113</v>
      </c>
      <c r="B210" s="5" t="s">
        <v>114</v>
      </c>
      <c r="C210" s="55">
        <v>82</v>
      </c>
      <c r="D210" s="70">
        <v>36</v>
      </c>
      <c r="E210" s="71">
        <f t="shared" si="27"/>
        <v>1</v>
      </c>
      <c r="F210" s="18">
        <f t="shared" si="31"/>
        <v>21.24</v>
      </c>
      <c r="G210" s="60">
        <v>144</v>
      </c>
      <c r="H210" s="60">
        <v>36</v>
      </c>
      <c r="I210" s="73">
        <f t="shared" si="30"/>
        <v>46</v>
      </c>
      <c r="J210" s="74">
        <f t="shared" si="28"/>
        <v>1.2777777777777777</v>
      </c>
      <c r="K210" s="78">
        <f t="shared" si="32"/>
        <v>27.139999999999997</v>
      </c>
      <c r="L210" s="3">
        <v>0.59</v>
      </c>
      <c r="M210" s="3">
        <f t="shared" si="29"/>
        <v>48.379999999999995</v>
      </c>
      <c r="N210" s="1" t="s">
        <v>90</v>
      </c>
    </row>
    <row r="211" spans="1:14" x14ac:dyDescent="0.2">
      <c r="A211" s="2" t="s">
        <v>115</v>
      </c>
      <c r="B211" s="5" t="s">
        <v>116</v>
      </c>
      <c r="C211" s="55">
        <v>144</v>
      </c>
      <c r="D211" s="70">
        <v>72</v>
      </c>
      <c r="E211" s="71">
        <f t="shared" si="27"/>
        <v>3</v>
      </c>
      <c r="F211" s="18">
        <f t="shared" si="31"/>
        <v>39.6</v>
      </c>
      <c r="G211" s="60">
        <v>96</v>
      </c>
      <c r="H211" s="60">
        <v>24</v>
      </c>
      <c r="I211" s="73">
        <f t="shared" si="30"/>
        <v>72</v>
      </c>
      <c r="J211" s="74">
        <f t="shared" si="28"/>
        <v>3</v>
      </c>
      <c r="K211" s="78">
        <f t="shared" si="32"/>
        <v>39.6</v>
      </c>
      <c r="L211" s="3">
        <v>0.55000000000000004</v>
      </c>
      <c r="M211" s="3">
        <f t="shared" si="29"/>
        <v>79.2</v>
      </c>
      <c r="N211" s="1" t="s">
        <v>90</v>
      </c>
    </row>
    <row r="212" spans="1:14" x14ac:dyDescent="0.2">
      <c r="A212" s="2" t="s">
        <v>130</v>
      </c>
      <c r="B212" s="5" t="s">
        <v>131</v>
      </c>
      <c r="C212" s="55">
        <v>188</v>
      </c>
      <c r="D212" s="70">
        <v>96</v>
      </c>
      <c r="E212" s="71">
        <f t="shared" si="27"/>
        <v>4</v>
      </c>
      <c r="F212" s="18">
        <f t="shared" si="31"/>
        <v>62.400000000000006</v>
      </c>
      <c r="G212" s="60">
        <v>144</v>
      </c>
      <c r="H212" s="60">
        <v>24</v>
      </c>
      <c r="I212" s="73">
        <f t="shared" si="30"/>
        <v>92</v>
      </c>
      <c r="J212" s="74">
        <f t="shared" si="28"/>
        <v>3.8333333333333335</v>
      </c>
      <c r="K212" s="78">
        <f t="shared" si="32"/>
        <v>59.800000000000004</v>
      </c>
      <c r="L212" s="3">
        <v>0.65</v>
      </c>
      <c r="M212" s="3">
        <f t="shared" si="29"/>
        <v>122.2</v>
      </c>
      <c r="N212" s="1" t="s">
        <v>132</v>
      </c>
    </row>
    <row r="213" spans="1:14" x14ac:dyDescent="0.2">
      <c r="A213" s="2" t="s">
        <v>133</v>
      </c>
      <c r="B213" s="5" t="s">
        <v>134</v>
      </c>
      <c r="C213" s="55">
        <v>3238</v>
      </c>
      <c r="D213" s="70">
        <v>1632</v>
      </c>
      <c r="E213" s="71">
        <f t="shared" si="27"/>
        <v>68</v>
      </c>
      <c r="F213" s="18">
        <f t="shared" si="31"/>
        <v>1060.8</v>
      </c>
      <c r="G213" s="60">
        <v>96</v>
      </c>
      <c r="H213" s="60">
        <v>24</v>
      </c>
      <c r="I213" s="73">
        <f t="shared" si="30"/>
        <v>1606</v>
      </c>
      <c r="J213" s="74">
        <f t="shared" si="28"/>
        <v>66.916666666666671</v>
      </c>
      <c r="K213" s="78">
        <f t="shared" si="32"/>
        <v>1043.9000000000001</v>
      </c>
      <c r="L213" s="3">
        <v>0.65</v>
      </c>
      <c r="M213" s="3">
        <f t="shared" si="29"/>
        <v>2104.7000000000003</v>
      </c>
      <c r="N213" s="1" t="s">
        <v>132</v>
      </c>
    </row>
    <row r="214" spans="1:14" x14ac:dyDescent="0.2">
      <c r="A214" s="2" t="s">
        <v>137</v>
      </c>
      <c r="B214" s="5" t="s">
        <v>138</v>
      </c>
      <c r="C214" s="55">
        <v>24</v>
      </c>
      <c r="D214" s="70">
        <v>24</v>
      </c>
      <c r="E214" s="71">
        <f t="shared" si="27"/>
        <v>1</v>
      </c>
      <c r="F214" s="18">
        <f t="shared" si="31"/>
        <v>13.200000000000001</v>
      </c>
      <c r="G214" s="60">
        <v>144</v>
      </c>
      <c r="H214" s="60">
        <v>24</v>
      </c>
      <c r="I214" s="73">
        <f t="shared" si="30"/>
        <v>0</v>
      </c>
      <c r="J214" s="74">
        <f t="shared" si="28"/>
        <v>0</v>
      </c>
      <c r="K214" s="78">
        <f t="shared" si="32"/>
        <v>0</v>
      </c>
      <c r="L214" s="3">
        <v>0.55000000000000004</v>
      </c>
      <c r="M214" s="3">
        <f t="shared" si="29"/>
        <v>13.200000000000001</v>
      </c>
      <c r="N214" s="1" t="s">
        <v>132</v>
      </c>
    </row>
    <row r="215" spans="1:14" x14ac:dyDescent="0.2">
      <c r="A215" s="2" t="s">
        <v>149</v>
      </c>
      <c r="B215" s="5" t="s">
        <v>150</v>
      </c>
      <c r="C215" s="55">
        <v>54</v>
      </c>
      <c r="D215" s="70">
        <v>24</v>
      </c>
      <c r="E215" s="71">
        <f t="shared" si="27"/>
        <v>1</v>
      </c>
      <c r="F215" s="18">
        <f t="shared" si="31"/>
        <v>20.64</v>
      </c>
      <c r="G215" s="60">
        <v>24</v>
      </c>
      <c r="H215" s="60">
        <v>24</v>
      </c>
      <c r="I215" s="73">
        <f t="shared" si="30"/>
        <v>30</v>
      </c>
      <c r="J215" s="74">
        <f t="shared" si="28"/>
        <v>1.25</v>
      </c>
      <c r="K215" s="78">
        <f t="shared" si="32"/>
        <v>25.8</v>
      </c>
      <c r="L215" s="3">
        <v>0.86</v>
      </c>
      <c r="M215" s="3">
        <f t="shared" si="29"/>
        <v>46.44</v>
      </c>
      <c r="N215" s="1" t="s">
        <v>143</v>
      </c>
    </row>
    <row r="216" spans="1:14" x14ac:dyDescent="0.2">
      <c r="A216" s="2" t="s">
        <v>240</v>
      </c>
      <c r="B216" s="5" t="s">
        <v>241</v>
      </c>
      <c r="C216" s="55">
        <v>57</v>
      </c>
      <c r="D216" s="70">
        <v>24</v>
      </c>
      <c r="E216" s="71">
        <f t="shared" si="27"/>
        <v>2</v>
      </c>
      <c r="F216" s="18">
        <f t="shared" si="31"/>
        <v>18.96</v>
      </c>
      <c r="G216" s="60">
        <v>108</v>
      </c>
      <c r="H216" s="60">
        <v>12</v>
      </c>
      <c r="I216" s="73">
        <f t="shared" si="30"/>
        <v>33</v>
      </c>
      <c r="J216" s="74">
        <f t="shared" si="28"/>
        <v>2.75</v>
      </c>
      <c r="K216" s="78">
        <f t="shared" si="32"/>
        <v>26.07</v>
      </c>
      <c r="L216" s="3">
        <v>0.79</v>
      </c>
      <c r="M216" s="3">
        <f t="shared" si="29"/>
        <v>45.03</v>
      </c>
      <c r="N216" s="1" t="s">
        <v>143</v>
      </c>
    </row>
    <row r="217" spans="1:14" x14ac:dyDescent="0.2">
      <c r="A217" s="2" t="s">
        <v>189</v>
      </c>
      <c r="B217" s="5" t="s">
        <v>190</v>
      </c>
      <c r="C217" s="55">
        <v>10</v>
      </c>
      <c r="D217" s="70">
        <v>10</v>
      </c>
      <c r="E217" s="71">
        <f t="shared" si="27"/>
        <v>0.20833333333333334</v>
      </c>
      <c r="F217" s="18">
        <f t="shared" si="31"/>
        <v>7.5</v>
      </c>
      <c r="G217" s="60">
        <v>48</v>
      </c>
      <c r="H217" s="60">
        <v>48</v>
      </c>
      <c r="I217" s="73">
        <f t="shared" si="30"/>
        <v>0</v>
      </c>
      <c r="J217" s="74">
        <f t="shared" si="28"/>
        <v>0</v>
      </c>
      <c r="K217" s="78">
        <f t="shared" si="32"/>
        <v>0</v>
      </c>
      <c r="L217" s="3">
        <v>0.75</v>
      </c>
      <c r="M217" s="3">
        <f t="shared" si="29"/>
        <v>7.5</v>
      </c>
      <c r="N217" s="1" t="s">
        <v>143</v>
      </c>
    </row>
    <row r="218" spans="1:14" x14ac:dyDescent="0.2">
      <c r="A218" s="2" t="s">
        <v>225</v>
      </c>
      <c r="B218" s="5" t="s">
        <v>226</v>
      </c>
      <c r="C218" s="55">
        <v>4</v>
      </c>
      <c r="D218" s="70">
        <v>4</v>
      </c>
      <c r="E218" s="71">
        <f t="shared" si="27"/>
        <v>5.5555555555555552E-2</v>
      </c>
      <c r="F218" s="18">
        <f t="shared" si="31"/>
        <v>3</v>
      </c>
      <c r="G218" s="60">
        <v>72</v>
      </c>
      <c r="H218" s="60">
        <v>72</v>
      </c>
      <c r="I218" s="73">
        <f t="shared" si="30"/>
        <v>0</v>
      </c>
      <c r="J218" s="74">
        <f t="shared" si="28"/>
        <v>0</v>
      </c>
      <c r="K218" s="78">
        <f t="shared" si="32"/>
        <v>0</v>
      </c>
      <c r="L218" s="3">
        <v>0.75</v>
      </c>
      <c r="M218" s="3">
        <f t="shared" si="29"/>
        <v>3</v>
      </c>
      <c r="N218" s="1" t="s">
        <v>143</v>
      </c>
    </row>
    <row r="219" spans="1:14" x14ac:dyDescent="0.2">
      <c r="A219" s="2" t="s">
        <v>227</v>
      </c>
      <c r="B219" s="5" t="s">
        <v>226</v>
      </c>
      <c r="C219" s="55">
        <v>36</v>
      </c>
      <c r="D219" s="70">
        <v>36</v>
      </c>
      <c r="E219" s="71">
        <f t="shared" si="27"/>
        <v>0.5</v>
      </c>
      <c r="F219" s="18">
        <f t="shared" si="31"/>
        <v>27</v>
      </c>
      <c r="G219" s="60">
        <v>72</v>
      </c>
      <c r="H219" s="60">
        <v>72</v>
      </c>
      <c r="I219" s="73">
        <f t="shared" si="30"/>
        <v>0</v>
      </c>
      <c r="J219" s="74">
        <f t="shared" si="28"/>
        <v>0</v>
      </c>
      <c r="K219" s="78">
        <f t="shared" si="32"/>
        <v>0</v>
      </c>
      <c r="L219" s="3">
        <v>0.75</v>
      </c>
      <c r="M219" s="3">
        <f t="shared" si="29"/>
        <v>27</v>
      </c>
      <c r="N219" s="1" t="s">
        <v>143</v>
      </c>
    </row>
    <row r="220" spans="1:14" x14ac:dyDescent="0.2">
      <c r="A220" s="2" t="s">
        <v>230</v>
      </c>
      <c r="B220" s="5" t="s">
        <v>231</v>
      </c>
      <c r="C220" s="55">
        <v>128</v>
      </c>
      <c r="D220" s="70">
        <v>64</v>
      </c>
      <c r="E220" s="71">
        <f t="shared" si="27"/>
        <v>2</v>
      </c>
      <c r="F220" s="18">
        <f t="shared" si="31"/>
        <v>48</v>
      </c>
      <c r="G220" s="60">
        <v>128</v>
      </c>
      <c r="H220" s="60">
        <v>32</v>
      </c>
      <c r="I220" s="73">
        <f t="shared" si="30"/>
        <v>64</v>
      </c>
      <c r="J220" s="74">
        <f t="shared" si="28"/>
        <v>2</v>
      </c>
      <c r="K220" s="78">
        <f t="shared" si="32"/>
        <v>48</v>
      </c>
      <c r="L220" s="3">
        <v>0.75</v>
      </c>
      <c r="M220" s="3">
        <f t="shared" si="29"/>
        <v>96</v>
      </c>
      <c r="N220" s="1" t="s">
        <v>143</v>
      </c>
    </row>
    <row r="221" spans="1:14" x14ac:dyDescent="0.2">
      <c r="A221" s="2" t="s">
        <v>232</v>
      </c>
      <c r="B221" s="5" t="s">
        <v>233</v>
      </c>
      <c r="C221" s="55">
        <v>128</v>
      </c>
      <c r="D221" s="70">
        <v>64</v>
      </c>
      <c r="E221" s="71">
        <f t="shared" si="27"/>
        <v>2</v>
      </c>
      <c r="F221" s="18">
        <f t="shared" si="31"/>
        <v>48</v>
      </c>
      <c r="G221" s="60">
        <v>128</v>
      </c>
      <c r="H221" s="60">
        <v>32</v>
      </c>
      <c r="I221" s="73">
        <f t="shared" si="30"/>
        <v>64</v>
      </c>
      <c r="J221" s="74">
        <f t="shared" si="28"/>
        <v>2</v>
      </c>
      <c r="K221" s="78">
        <f t="shared" si="32"/>
        <v>48</v>
      </c>
      <c r="L221" s="3">
        <v>0.75</v>
      </c>
      <c r="M221" s="3">
        <f t="shared" si="29"/>
        <v>96</v>
      </c>
      <c r="N221" s="1" t="s">
        <v>143</v>
      </c>
    </row>
    <row r="222" spans="1:14" x14ac:dyDescent="0.2">
      <c r="A222" s="2" t="s">
        <v>165</v>
      </c>
      <c r="B222" s="5" t="s">
        <v>166</v>
      </c>
      <c r="C222" s="55">
        <v>216</v>
      </c>
      <c r="D222" s="70">
        <v>72</v>
      </c>
      <c r="E222" s="71">
        <f t="shared" si="27"/>
        <v>1</v>
      </c>
      <c r="F222" s="18">
        <f t="shared" si="31"/>
        <v>51.839999999999996</v>
      </c>
      <c r="G222" s="60">
        <v>72</v>
      </c>
      <c r="H222" s="60">
        <v>72</v>
      </c>
      <c r="I222" s="73">
        <f t="shared" si="30"/>
        <v>144</v>
      </c>
      <c r="J222" s="74">
        <f t="shared" si="28"/>
        <v>2</v>
      </c>
      <c r="K222" s="78">
        <f t="shared" si="32"/>
        <v>103.67999999999999</v>
      </c>
      <c r="L222" s="3">
        <v>0.72</v>
      </c>
      <c r="M222" s="3">
        <f t="shared" si="29"/>
        <v>155.51999999999998</v>
      </c>
      <c r="N222" s="1" t="s">
        <v>143</v>
      </c>
    </row>
    <row r="223" spans="1:14" x14ac:dyDescent="0.2">
      <c r="A223" s="2" t="s">
        <v>171</v>
      </c>
      <c r="B223" s="5" t="s">
        <v>172</v>
      </c>
      <c r="C223" s="55">
        <v>24</v>
      </c>
      <c r="D223" s="70">
        <v>24</v>
      </c>
      <c r="E223" s="71">
        <f t="shared" si="27"/>
        <v>0.66666666666666663</v>
      </c>
      <c r="F223" s="18">
        <f t="shared" si="31"/>
        <v>16.559999999999999</v>
      </c>
      <c r="G223" s="60">
        <v>36</v>
      </c>
      <c r="H223" s="60">
        <v>36</v>
      </c>
      <c r="I223" s="73">
        <f t="shared" si="30"/>
        <v>0</v>
      </c>
      <c r="J223" s="74">
        <f t="shared" si="28"/>
        <v>0</v>
      </c>
      <c r="K223" s="78">
        <f t="shared" si="32"/>
        <v>0</v>
      </c>
      <c r="L223" s="3">
        <v>0.69</v>
      </c>
      <c r="M223" s="3">
        <f t="shared" si="29"/>
        <v>16.559999999999999</v>
      </c>
      <c r="N223" s="1" t="s">
        <v>143</v>
      </c>
    </row>
    <row r="224" spans="1:14" x14ac:dyDescent="0.2">
      <c r="A224" s="2" t="s">
        <v>223</v>
      </c>
      <c r="B224" s="5" t="s">
        <v>224</v>
      </c>
      <c r="C224" s="55">
        <v>46</v>
      </c>
      <c r="D224" s="70">
        <v>32</v>
      </c>
      <c r="E224" s="71">
        <f t="shared" si="27"/>
        <v>2</v>
      </c>
      <c r="F224" s="18">
        <f t="shared" si="31"/>
        <v>22.08</v>
      </c>
      <c r="G224" s="60">
        <v>96</v>
      </c>
      <c r="H224" s="60">
        <v>16</v>
      </c>
      <c r="I224" s="73">
        <f t="shared" si="30"/>
        <v>14</v>
      </c>
      <c r="J224" s="74">
        <f t="shared" si="28"/>
        <v>0.875</v>
      </c>
      <c r="K224" s="78">
        <f t="shared" si="32"/>
        <v>9.66</v>
      </c>
      <c r="L224" s="3">
        <v>0.69</v>
      </c>
      <c r="M224" s="3">
        <f t="shared" si="29"/>
        <v>31.74</v>
      </c>
      <c r="N224" s="1" t="s">
        <v>143</v>
      </c>
    </row>
    <row r="225" spans="1:14" x14ac:dyDescent="0.2">
      <c r="A225" s="2" t="s">
        <v>234</v>
      </c>
      <c r="B225" s="5" t="s">
        <v>235</v>
      </c>
      <c r="C225" s="55">
        <v>12</v>
      </c>
      <c r="D225" s="70">
        <v>12</v>
      </c>
      <c r="E225" s="71">
        <f t="shared" si="27"/>
        <v>0.5</v>
      </c>
      <c r="F225" s="18">
        <f t="shared" si="31"/>
        <v>8.2799999999999994</v>
      </c>
      <c r="G225" s="60">
        <v>288</v>
      </c>
      <c r="H225" s="60">
        <v>24</v>
      </c>
      <c r="I225" s="73">
        <f t="shared" si="30"/>
        <v>0</v>
      </c>
      <c r="J225" s="74">
        <f t="shared" si="28"/>
        <v>0</v>
      </c>
      <c r="K225" s="78">
        <f t="shared" si="32"/>
        <v>0</v>
      </c>
      <c r="L225" s="3">
        <v>0.69</v>
      </c>
      <c r="M225" s="3">
        <f t="shared" si="29"/>
        <v>8.2799999999999994</v>
      </c>
      <c r="N225" s="1" t="s">
        <v>143</v>
      </c>
    </row>
    <row r="226" spans="1:14" x14ac:dyDescent="0.2">
      <c r="A226" s="2" t="s">
        <v>236</v>
      </c>
      <c r="B226" s="5" t="s">
        <v>237</v>
      </c>
      <c r="C226" s="55">
        <v>120</v>
      </c>
      <c r="D226" s="70">
        <v>48</v>
      </c>
      <c r="E226" s="71">
        <f t="shared" si="27"/>
        <v>2</v>
      </c>
      <c r="F226" s="18">
        <f t="shared" si="31"/>
        <v>33.119999999999997</v>
      </c>
      <c r="G226" s="60">
        <v>288</v>
      </c>
      <c r="H226" s="60">
        <v>24</v>
      </c>
      <c r="I226" s="73">
        <f t="shared" si="30"/>
        <v>72</v>
      </c>
      <c r="J226" s="74">
        <f t="shared" si="28"/>
        <v>3</v>
      </c>
      <c r="K226" s="78">
        <f t="shared" si="32"/>
        <v>49.679999999999993</v>
      </c>
      <c r="L226" s="3">
        <v>0.69</v>
      </c>
      <c r="M226" s="3">
        <f t="shared" si="29"/>
        <v>82.8</v>
      </c>
      <c r="N226" s="1" t="s">
        <v>143</v>
      </c>
    </row>
    <row r="227" spans="1:14" x14ac:dyDescent="0.2">
      <c r="A227" s="2" t="s">
        <v>238</v>
      </c>
      <c r="B227" s="5" t="s">
        <v>239</v>
      </c>
      <c r="C227" s="55">
        <v>30</v>
      </c>
      <c r="D227" s="70">
        <v>24</v>
      </c>
      <c r="E227" s="71">
        <f t="shared" si="27"/>
        <v>1</v>
      </c>
      <c r="F227" s="18">
        <f t="shared" si="31"/>
        <v>16.559999999999999</v>
      </c>
      <c r="G227" s="60">
        <v>288</v>
      </c>
      <c r="H227" s="60">
        <v>24</v>
      </c>
      <c r="I227" s="73">
        <f t="shared" si="30"/>
        <v>6</v>
      </c>
      <c r="J227" s="74">
        <f t="shared" si="28"/>
        <v>0.25</v>
      </c>
      <c r="K227" s="78">
        <f t="shared" si="32"/>
        <v>4.1399999999999997</v>
      </c>
      <c r="L227" s="3">
        <v>0.69</v>
      </c>
      <c r="M227" s="3">
        <f t="shared" si="29"/>
        <v>20.7</v>
      </c>
      <c r="N227" s="1" t="s">
        <v>143</v>
      </c>
    </row>
    <row r="228" spans="1:14" x14ac:dyDescent="0.2">
      <c r="A228" s="2" t="s">
        <v>155</v>
      </c>
      <c r="B228" s="5" t="s">
        <v>156</v>
      </c>
      <c r="C228" s="55">
        <v>10</v>
      </c>
      <c r="D228" s="70">
        <v>10</v>
      </c>
      <c r="E228" s="71">
        <f t="shared" si="27"/>
        <v>0.20833333333333334</v>
      </c>
      <c r="F228" s="18">
        <f t="shared" si="31"/>
        <v>6.6000000000000005</v>
      </c>
      <c r="G228" s="60">
        <v>48</v>
      </c>
      <c r="H228" s="60">
        <v>48</v>
      </c>
      <c r="I228" s="73">
        <f t="shared" si="30"/>
        <v>0</v>
      </c>
      <c r="J228" s="74">
        <f t="shared" si="28"/>
        <v>0</v>
      </c>
      <c r="K228" s="78">
        <f t="shared" si="32"/>
        <v>0</v>
      </c>
      <c r="L228" s="3">
        <v>0.66</v>
      </c>
      <c r="M228" s="3">
        <f t="shared" si="29"/>
        <v>6.6000000000000005</v>
      </c>
      <c r="N228" s="1" t="s">
        <v>143</v>
      </c>
    </row>
    <row r="229" spans="1:14" x14ac:dyDescent="0.2">
      <c r="A229" s="2" t="s">
        <v>169</v>
      </c>
      <c r="B229" s="5" t="s">
        <v>170</v>
      </c>
      <c r="C229" s="55">
        <v>3</v>
      </c>
      <c r="D229" s="70">
        <v>3</v>
      </c>
      <c r="E229" s="71">
        <f t="shared" si="27"/>
        <v>6.25E-2</v>
      </c>
      <c r="F229" s="18">
        <f t="shared" si="31"/>
        <v>1.9500000000000002</v>
      </c>
      <c r="G229" s="60">
        <v>48</v>
      </c>
      <c r="H229" s="60">
        <v>48</v>
      </c>
      <c r="I229" s="73">
        <f t="shared" si="30"/>
        <v>0</v>
      </c>
      <c r="J229" s="74">
        <f t="shared" si="28"/>
        <v>0</v>
      </c>
      <c r="K229" s="78">
        <f t="shared" si="32"/>
        <v>0</v>
      </c>
      <c r="L229" s="3">
        <v>0.65</v>
      </c>
      <c r="M229" s="3">
        <f t="shared" si="29"/>
        <v>1.9500000000000002</v>
      </c>
      <c r="N229" s="1" t="s">
        <v>143</v>
      </c>
    </row>
    <row r="230" spans="1:14" x14ac:dyDescent="0.2">
      <c r="A230" s="2" t="s">
        <v>183</v>
      </c>
      <c r="B230" s="5" t="s">
        <v>184</v>
      </c>
      <c r="C230" s="55">
        <v>20</v>
      </c>
      <c r="D230" s="70">
        <v>20</v>
      </c>
      <c r="E230" s="71">
        <f t="shared" si="27"/>
        <v>1</v>
      </c>
      <c r="F230" s="18">
        <f t="shared" si="31"/>
        <v>13</v>
      </c>
      <c r="G230" s="60">
        <v>20</v>
      </c>
      <c r="H230" s="60">
        <v>20</v>
      </c>
      <c r="I230" s="73">
        <f t="shared" si="30"/>
        <v>0</v>
      </c>
      <c r="J230" s="74">
        <f t="shared" si="28"/>
        <v>0</v>
      </c>
      <c r="K230" s="78">
        <f t="shared" si="32"/>
        <v>0</v>
      </c>
      <c r="L230" s="3">
        <v>0.65</v>
      </c>
      <c r="M230" s="3">
        <f t="shared" si="29"/>
        <v>13</v>
      </c>
      <c r="N230" s="1" t="s">
        <v>143</v>
      </c>
    </row>
    <row r="231" spans="1:14" x14ac:dyDescent="0.2">
      <c r="A231" s="2" t="s">
        <v>185</v>
      </c>
      <c r="B231" s="5" t="s">
        <v>186</v>
      </c>
      <c r="C231" s="55">
        <v>120</v>
      </c>
      <c r="D231" s="70">
        <v>48</v>
      </c>
      <c r="E231" s="71">
        <f t="shared" si="27"/>
        <v>1</v>
      </c>
      <c r="F231" s="18">
        <f t="shared" si="31"/>
        <v>31.200000000000003</v>
      </c>
      <c r="G231" s="60">
        <v>48</v>
      </c>
      <c r="H231" s="60">
        <v>48</v>
      </c>
      <c r="I231" s="73">
        <f t="shared" si="30"/>
        <v>72</v>
      </c>
      <c r="J231" s="74">
        <f t="shared" si="28"/>
        <v>1.5</v>
      </c>
      <c r="K231" s="78">
        <f t="shared" si="32"/>
        <v>46.800000000000004</v>
      </c>
      <c r="L231" s="3">
        <v>0.65</v>
      </c>
      <c r="M231" s="3">
        <f t="shared" si="29"/>
        <v>78</v>
      </c>
      <c r="N231" s="1" t="s">
        <v>143</v>
      </c>
    </row>
    <row r="232" spans="1:14" x14ac:dyDescent="0.2">
      <c r="A232" s="2" t="s">
        <v>141</v>
      </c>
      <c r="B232" s="5" t="s">
        <v>142</v>
      </c>
      <c r="C232" s="55">
        <v>11</v>
      </c>
      <c r="D232" s="70">
        <v>11</v>
      </c>
      <c r="E232" s="71">
        <f t="shared" si="27"/>
        <v>0.45833333333333331</v>
      </c>
      <c r="F232" s="18">
        <f t="shared" si="31"/>
        <v>6.93</v>
      </c>
      <c r="G232" s="60">
        <v>24</v>
      </c>
      <c r="H232" s="60">
        <v>24</v>
      </c>
      <c r="I232" s="73">
        <f t="shared" si="30"/>
        <v>0</v>
      </c>
      <c r="J232" s="74">
        <f t="shared" si="28"/>
        <v>0</v>
      </c>
      <c r="K232" s="78">
        <f t="shared" si="32"/>
        <v>0</v>
      </c>
      <c r="L232" s="3">
        <v>0.63</v>
      </c>
      <c r="M232" s="3">
        <f t="shared" si="29"/>
        <v>6.93</v>
      </c>
      <c r="N232" s="1" t="s">
        <v>143</v>
      </c>
    </row>
    <row r="233" spans="1:14" x14ac:dyDescent="0.2">
      <c r="A233" s="2" t="s">
        <v>167</v>
      </c>
      <c r="B233" s="5" t="s">
        <v>168</v>
      </c>
      <c r="C233" s="55">
        <v>240</v>
      </c>
      <c r="D233" s="70">
        <v>96</v>
      </c>
      <c r="E233" s="71">
        <f t="shared" si="27"/>
        <v>2</v>
      </c>
      <c r="F233" s="18">
        <f t="shared" si="31"/>
        <v>56.64</v>
      </c>
      <c r="G233" s="60">
        <v>48</v>
      </c>
      <c r="H233" s="60">
        <v>48</v>
      </c>
      <c r="I233" s="73">
        <f t="shared" si="30"/>
        <v>144</v>
      </c>
      <c r="J233" s="74">
        <f t="shared" si="28"/>
        <v>3</v>
      </c>
      <c r="K233" s="78">
        <f t="shared" si="32"/>
        <v>84.96</v>
      </c>
      <c r="L233" s="3">
        <v>0.59</v>
      </c>
      <c r="M233" s="3">
        <f t="shared" si="29"/>
        <v>141.6</v>
      </c>
      <c r="N233" s="1" t="s">
        <v>143</v>
      </c>
    </row>
    <row r="234" spans="1:14" x14ac:dyDescent="0.2">
      <c r="A234" s="2" t="s">
        <v>173</v>
      </c>
      <c r="B234" s="5" t="s">
        <v>174</v>
      </c>
      <c r="C234" s="55">
        <v>204</v>
      </c>
      <c r="D234" s="70">
        <v>96</v>
      </c>
      <c r="E234" s="71">
        <f t="shared" si="27"/>
        <v>8</v>
      </c>
      <c r="F234" s="18">
        <f t="shared" si="31"/>
        <v>56.64</v>
      </c>
      <c r="G234" s="60">
        <v>120</v>
      </c>
      <c r="H234" s="60">
        <v>12</v>
      </c>
      <c r="I234" s="73">
        <f t="shared" si="30"/>
        <v>108</v>
      </c>
      <c r="J234" s="74">
        <f t="shared" si="28"/>
        <v>9</v>
      </c>
      <c r="K234" s="78">
        <f t="shared" si="32"/>
        <v>63.72</v>
      </c>
      <c r="L234" s="3">
        <v>0.59</v>
      </c>
      <c r="M234" s="3">
        <f t="shared" si="29"/>
        <v>120.36</v>
      </c>
      <c r="N234" s="1" t="s">
        <v>143</v>
      </c>
    </row>
    <row r="235" spans="1:14" x14ac:dyDescent="0.2">
      <c r="A235" s="2" t="s">
        <v>181</v>
      </c>
      <c r="B235" s="5" t="s">
        <v>182</v>
      </c>
      <c r="C235" s="55">
        <v>42</v>
      </c>
      <c r="D235" s="70">
        <v>24</v>
      </c>
      <c r="E235" s="71">
        <f t="shared" si="27"/>
        <v>2</v>
      </c>
      <c r="F235" s="18">
        <f t="shared" si="31"/>
        <v>14.16</v>
      </c>
      <c r="G235" s="60">
        <v>96</v>
      </c>
      <c r="H235" s="60">
        <v>12</v>
      </c>
      <c r="I235" s="73">
        <f t="shared" si="30"/>
        <v>18</v>
      </c>
      <c r="J235" s="74">
        <f t="shared" si="28"/>
        <v>1.5</v>
      </c>
      <c r="K235" s="78">
        <f t="shared" si="32"/>
        <v>10.62</v>
      </c>
      <c r="L235" s="3">
        <v>0.59</v>
      </c>
      <c r="M235" s="3">
        <f t="shared" si="29"/>
        <v>24.779999999999998</v>
      </c>
      <c r="N235" s="1" t="s">
        <v>143</v>
      </c>
    </row>
    <row r="236" spans="1:14" x14ac:dyDescent="0.2">
      <c r="A236" s="2" t="s">
        <v>187</v>
      </c>
      <c r="B236" s="5" t="s">
        <v>188</v>
      </c>
      <c r="C236" s="55">
        <v>1584</v>
      </c>
      <c r="D236" s="70">
        <v>720</v>
      </c>
      <c r="E236" s="71">
        <f t="shared" si="27"/>
        <v>30</v>
      </c>
      <c r="F236" s="18">
        <f t="shared" si="31"/>
        <v>424.79999999999995</v>
      </c>
      <c r="G236" s="60">
        <v>144</v>
      </c>
      <c r="H236" s="60">
        <v>24</v>
      </c>
      <c r="I236" s="73">
        <f t="shared" si="30"/>
        <v>864</v>
      </c>
      <c r="J236" s="74">
        <f t="shared" si="28"/>
        <v>36</v>
      </c>
      <c r="K236" s="78">
        <f t="shared" si="32"/>
        <v>509.76</v>
      </c>
      <c r="L236" s="3">
        <v>0.59</v>
      </c>
      <c r="M236" s="3">
        <f t="shared" si="29"/>
        <v>934.56</v>
      </c>
      <c r="N236" s="1" t="s">
        <v>143</v>
      </c>
    </row>
    <row r="237" spans="1:14" x14ac:dyDescent="0.2">
      <c r="A237" s="2" t="s">
        <v>199</v>
      </c>
      <c r="B237" s="5" t="s">
        <v>200</v>
      </c>
      <c r="C237" s="55">
        <v>288</v>
      </c>
      <c r="D237" s="70">
        <v>144</v>
      </c>
      <c r="E237" s="71">
        <f t="shared" ref="E237:E300" si="33">D237/H237</f>
        <v>3</v>
      </c>
      <c r="F237" s="18">
        <f t="shared" si="31"/>
        <v>84.96</v>
      </c>
      <c r="G237" s="60">
        <v>48</v>
      </c>
      <c r="H237" s="60">
        <v>48</v>
      </c>
      <c r="I237" s="73">
        <f t="shared" si="30"/>
        <v>144</v>
      </c>
      <c r="J237" s="74">
        <f t="shared" ref="J237:J300" si="34">I237/H237</f>
        <v>3</v>
      </c>
      <c r="K237" s="78">
        <f t="shared" si="32"/>
        <v>84.96</v>
      </c>
      <c r="L237" s="3">
        <v>0.59</v>
      </c>
      <c r="M237" s="3">
        <f t="shared" ref="M237:M300" si="35">C237*L237</f>
        <v>169.92</v>
      </c>
      <c r="N237" s="1" t="s">
        <v>143</v>
      </c>
    </row>
    <row r="238" spans="1:14" x14ac:dyDescent="0.2">
      <c r="A238" s="2" t="s">
        <v>228</v>
      </c>
      <c r="B238" s="5" t="s">
        <v>229</v>
      </c>
      <c r="C238" s="55">
        <v>20</v>
      </c>
      <c r="D238" s="70">
        <v>20</v>
      </c>
      <c r="E238" s="71">
        <f t="shared" si="33"/>
        <v>0.83333333333333337</v>
      </c>
      <c r="F238" s="18">
        <f t="shared" si="31"/>
        <v>11.799999999999999</v>
      </c>
      <c r="G238" s="60">
        <v>240</v>
      </c>
      <c r="H238" s="60">
        <v>24</v>
      </c>
      <c r="I238" s="73">
        <f t="shared" ref="I238:I301" si="36">C238-D238</f>
        <v>0</v>
      </c>
      <c r="J238" s="74">
        <f t="shared" si="34"/>
        <v>0</v>
      </c>
      <c r="K238" s="78">
        <f t="shared" si="32"/>
        <v>0</v>
      </c>
      <c r="L238" s="3">
        <v>0.59</v>
      </c>
      <c r="M238" s="3">
        <f t="shared" si="35"/>
        <v>11.799999999999999</v>
      </c>
      <c r="N238" s="1" t="s">
        <v>143</v>
      </c>
    </row>
    <row r="239" spans="1:14" x14ac:dyDescent="0.2">
      <c r="A239" s="2" t="s">
        <v>249</v>
      </c>
      <c r="B239" s="5" t="s">
        <v>250</v>
      </c>
      <c r="C239" s="55">
        <v>30</v>
      </c>
      <c r="D239" s="70">
        <v>24</v>
      </c>
      <c r="E239" s="71">
        <f t="shared" si="33"/>
        <v>1</v>
      </c>
      <c r="F239" s="18">
        <f t="shared" si="31"/>
        <v>14.16</v>
      </c>
      <c r="G239" s="60">
        <v>144</v>
      </c>
      <c r="H239" s="60">
        <v>24</v>
      </c>
      <c r="I239" s="73">
        <f t="shared" si="36"/>
        <v>6</v>
      </c>
      <c r="J239" s="74">
        <f t="shared" si="34"/>
        <v>0.25</v>
      </c>
      <c r="K239" s="78">
        <f t="shared" si="32"/>
        <v>3.54</v>
      </c>
      <c r="L239" s="3">
        <v>0.59</v>
      </c>
      <c r="M239" s="3">
        <f t="shared" si="35"/>
        <v>17.7</v>
      </c>
      <c r="N239" s="1" t="s">
        <v>143</v>
      </c>
    </row>
    <row r="240" spans="1:14" x14ac:dyDescent="0.2">
      <c r="A240" s="2" t="s">
        <v>161</v>
      </c>
      <c r="B240" s="5" t="s">
        <v>162</v>
      </c>
      <c r="C240" s="55">
        <v>26</v>
      </c>
      <c r="D240" s="70">
        <v>26</v>
      </c>
      <c r="E240" s="71">
        <f t="shared" si="33"/>
        <v>0.72222222222222221</v>
      </c>
      <c r="F240" s="18">
        <f t="shared" si="31"/>
        <v>14.560000000000002</v>
      </c>
      <c r="G240" s="60">
        <v>36</v>
      </c>
      <c r="H240" s="60">
        <v>36</v>
      </c>
      <c r="I240" s="73">
        <f t="shared" si="36"/>
        <v>0</v>
      </c>
      <c r="J240" s="74">
        <f t="shared" si="34"/>
        <v>0</v>
      </c>
      <c r="K240" s="78">
        <f t="shared" si="32"/>
        <v>0</v>
      </c>
      <c r="L240" s="3">
        <v>0.56000000000000005</v>
      </c>
      <c r="M240" s="3">
        <f t="shared" si="35"/>
        <v>14.560000000000002</v>
      </c>
      <c r="N240" s="1" t="s">
        <v>143</v>
      </c>
    </row>
    <row r="241" spans="1:14" x14ac:dyDescent="0.2">
      <c r="A241" s="2" t="s">
        <v>179</v>
      </c>
      <c r="B241" s="5" t="s">
        <v>180</v>
      </c>
      <c r="C241" s="55">
        <v>24</v>
      </c>
      <c r="D241" s="70">
        <v>24</v>
      </c>
      <c r="E241" s="71">
        <f t="shared" si="33"/>
        <v>0.33333333333333331</v>
      </c>
      <c r="F241" s="18">
        <f t="shared" si="31"/>
        <v>13.200000000000001</v>
      </c>
      <c r="G241" s="60">
        <v>72</v>
      </c>
      <c r="H241" s="60">
        <v>72</v>
      </c>
      <c r="I241" s="73">
        <f t="shared" si="36"/>
        <v>0</v>
      </c>
      <c r="J241" s="74">
        <f t="shared" si="34"/>
        <v>0</v>
      </c>
      <c r="K241" s="78">
        <f t="shared" si="32"/>
        <v>0</v>
      </c>
      <c r="L241" s="3">
        <v>0.55000000000000004</v>
      </c>
      <c r="M241" s="3">
        <f t="shared" si="35"/>
        <v>13.200000000000001</v>
      </c>
      <c r="N241" s="1" t="s">
        <v>143</v>
      </c>
    </row>
    <row r="242" spans="1:14" x14ac:dyDescent="0.2">
      <c r="A242" s="2" t="s">
        <v>242</v>
      </c>
      <c r="B242" s="5" t="s">
        <v>243</v>
      </c>
      <c r="C242" s="55">
        <v>386</v>
      </c>
      <c r="D242" s="70">
        <v>190</v>
      </c>
      <c r="E242" s="71">
        <f t="shared" si="33"/>
        <v>10</v>
      </c>
      <c r="F242" s="18">
        <f t="shared" si="31"/>
        <v>104.50000000000001</v>
      </c>
      <c r="G242" s="60">
        <v>190</v>
      </c>
      <c r="H242" s="60">
        <v>19</v>
      </c>
      <c r="I242" s="73">
        <f t="shared" si="36"/>
        <v>196</v>
      </c>
      <c r="J242" s="74">
        <f t="shared" si="34"/>
        <v>10.315789473684211</v>
      </c>
      <c r="K242" s="78">
        <f t="shared" si="32"/>
        <v>107.80000000000001</v>
      </c>
      <c r="L242" s="3">
        <v>0.55000000000000004</v>
      </c>
      <c r="M242" s="3">
        <f t="shared" si="35"/>
        <v>212.3</v>
      </c>
      <c r="N242" s="1" t="s">
        <v>143</v>
      </c>
    </row>
    <row r="243" spans="1:14" x14ac:dyDescent="0.2">
      <c r="A243" s="2" t="s">
        <v>251</v>
      </c>
      <c r="B243" s="5" t="s">
        <v>252</v>
      </c>
      <c r="C243" s="55">
        <v>25</v>
      </c>
      <c r="D243" s="70">
        <v>25</v>
      </c>
      <c r="E243" s="71">
        <f t="shared" si="33"/>
        <v>0.52083333333333337</v>
      </c>
      <c r="F243" s="18">
        <f t="shared" si="31"/>
        <v>13.750000000000002</v>
      </c>
      <c r="G243" s="60">
        <v>48</v>
      </c>
      <c r="H243" s="60">
        <v>48</v>
      </c>
      <c r="I243" s="73">
        <f t="shared" si="36"/>
        <v>0</v>
      </c>
      <c r="J243" s="74">
        <f t="shared" si="34"/>
        <v>0</v>
      </c>
      <c r="K243" s="78">
        <f t="shared" si="32"/>
        <v>0</v>
      </c>
      <c r="L243" s="3">
        <v>0.55000000000000004</v>
      </c>
      <c r="M243" s="3">
        <f t="shared" si="35"/>
        <v>13.750000000000002</v>
      </c>
      <c r="N243" s="1" t="s">
        <v>143</v>
      </c>
    </row>
    <row r="244" spans="1:14" x14ac:dyDescent="0.2">
      <c r="A244" s="2" t="s">
        <v>296</v>
      </c>
      <c r="B244" s="5" t="s">
        <v>297</v>
      </c>
      <c r="C244" s="55">
        <v>22</v>
      </c>
      <c r="D244" s="70">
        <v>22</v>
      </c>
      <c r="E244" s="71">
        <f t="shared" si="33"/>
        <v>0.91666666666666663</v>
      </c>
      <c r="F244" s="18">
        <f t="shared" si="31"/>
        <v>16.5</v>
      </c>
      <c r="G244" s="60">
        <v>72</v>
      </c>
      <c r="H244" s="60">
        <v>24</v>
      </c>
      <c r="I244" s="73">
        <f t="shared" si="36"/>
        <v>0</v>
      </c>
      <c r="J244" s="74">
        <f t="shared" si="34"/>
        <v>0</v>
      </c>
      <c r="K244" s="78">
        <f t="shared" si="32"/>
        <v>0</v>
      </c>
      <c r="L244" s="3">
        <v>0.75</v>
      </c>
      <c r="M244" s="3">
        <f t="shared" si="35"/>
        <v>16.5</v>
      </c>
      <c r="N244" s="1" t="s">
        <v>255</v>
      </c>
    </row>
    <row r="245" spans="1:14" x14ac:dyDescent="0.2">
      <c r="A245" s="1" t="s">
        <v>302</v>
      </c>
      <c r="B245" s="5" t="s">
        <v>303</v>
      </c>
      <c r="C245" s="55">
        <v>70</v>
      </c>
      <c r="D245" s="70">
        <v>36</v>
      </c>
      <c r="E245" s="71">
        <f t="shared" si="33"/>
        <v>1</v>
      </c>
      <c r="F245" s="18">
        <f t="shared" si="31"/>
        <v>27</v>
      </c>
      <c r="G245" s="60">
        <v>72</v>
      </c>
      <c r="H245" s="60">
        <v>36</v>
      </c>
      <c r="I245" s="73">
        <f t="shared" si="36"/>
        <v>34</v>
      </c>
      <c r="J245" s="74">
        <f t="shared" si="34"/>
        <v>0.94444444444444442</v>
      </c>
      <c r="K245" s="78">
        <f t="shared" si="32"/>
        <v>25.5</v>
      </c>
      <c r="L245" s="3">
        <v>0.75</v>
      </c>
      <c r="M245" s="3">
        <f t="shared" si="35"/>
        <v>52.5</v>
      </c>
      <c r="N245" s="1" t="s">
        <v>255</v>
      </c>
    </row>
    <row r="246" spans="1:14" x14ac:dyDescent="0.2">
      <c r="A246" s="2" t="s">
        <v>258</v>
      </c>
      <c r="B246" s="5" t="s">
        <v>259</v>
      </c>
      <c r="C246" s="55">
        <v>59</v>
      </c>
      <c r="D246" s="70">
        <v>30</v>
      </c>
      <c r="E246" s="71">
        <f t="shared" si="33"/>
        <v>1</v>
      </c>
      <c r="F246" s="18">
        <f t="shared" si="31"/>
        <v>22.2</v>
      </c>
      <c r="G246" s="60">
        <v>150</v>
      </c>
      <c r="H246" s="60">
        <v>30</v>
      </c>
      <c r="I246" s="73">
        <f t="shared" si="36"/>
        <v>29</v>
      </c>
      <c r="J246" s="74">
        <f t="shared" si="34"/>
        <v>0.96666666666666667</v>
      </c>
      <c r="K246" s="78">
        <f t="shared" si="32"/>
        <v>21.46</v>
      </c>
      <c r="L246" s="3">
        <v>0.74</v>
      </c>
      <c r="M246" s="3">
        <f t="shared" si="35"/>
        <v>43.66</v>
      </c>
      <c r="N246" s="1" t="s">
        <v>255</v>
      </c>
    </row>
    <row r="247" spans="1:14" x14ac:dyDescent="0.2">
      <c r="A247" s="2" t="s">
        <v>298</v>
      </c>
      <c r="B247" s="5" t="s">
        <v>299</v>
      </c>
      <c r="C247" s="55">
        <v>243</v>
      </c>
      <c r="D247" s="70">
        <v>100</v>
      </c>
      <c r="E247" s="71">
        <f t="shared" si="33"/>
        <v>2</v>
      </c>
      <c r="F247" s="18">
        <f t="shared" si="31"/>
        <v>69</v>
      </c>
      <c r="G247" s="60">
        <v>200</v>
      </c>
      <c r="H247" s="60">
        <v>50</v>
      </c>
      <c r="I247" s="73">
        <f t="shared" si="36"/>
        <v>143</v>
      </c>
      <c r="J247" s="74">
        <f t="shared" si="34"/>
        <v>2.86</v>
      </c>
      <c r="K247" s="78">
        <f t="shared" si="32"/>
        <v>98.669999999999987</v>
      </c>
      <c r="L247" s="3">
        <v>0.69</v>
      </c>
      <c r="M247" s="3">
        <f t="shared" si="35"/>
        <v>167.67</v>
      </c>
      <c r="N247" s="1" t="s">
        <v>255</v>
      </c>
    </row>
    <row r="248" spans="1:14" x14ac:dyDescent="0.2">
      <c r="A248" s="2" t="s">
        <v>256</v>
      </c>
      <c r="B248" s="5" t="s">
        <v>257</v>
      </c>
      <c r="C248" s="55">
        <v>45</v>
      </c>
      <c r="D248" s="70">
        <v>24</v>
      </c>
      <c r="E248" s="71">
        <f t="shared" si="33"/>
        <v>1</v>
      </c>
      <c r="F248" s="18">
        <f t="shared" si="31"/>
        <v>16.32</v>
      </c>
      <c r="G248" s="60">
        <v>144</v>
      </c>
      <c r="H248" s="60">
        <v>24</v>
      </c>
      <c r="I248" s="73">
        <f t="shared" si="36"/>
        <v>21</v>
      </c>
      <c r="J248" s="74">
        <f t="shared" si="34"/>
        <v>0.875</v>
      </c>
      <c r="K248" s="78">
        <f t="shared" si="32"/>
        <v>14.280000000000001</v>
      </c>
      <c r="L248" s="3">
        <v>0.68</v>
      </c>
      <c r="M248" s="3">
        <f t="shared" si="35"/>
        <v>30.6</v>
      </c>
      <c r="N248" s="1" t="s">
        <v>255</v>
      </c>
    </row>
    <row r="249" spans="1:14" x14ac:dyDescent="0.2">
      <c r="A249" s="2" t="s">
        <v>266</v>
      </c>
      <c r="B249" s="5" t="s">
        <v>267</v>
      </c>
      <c r="C249" s="55">
        <v>586</v>
      </c>
      <c r="D249" s="70">
        <v>288</v>
      </c>
      <c r="E249" s="71">
        <f t="shared" si="33"/>
        <v>12</v>
      </c>
      <c r="F249" s="18">
        <f t="shared" si="31"/>
        <v>169.92</v>
      </c>
      <c r="G249" s="60">
        <v>144</v>
      </c>
      <c r="H249" s="60">
        <v>24</v>
      </c>
      <c r="I249" s="73">
        <f t="shared" si="36"/>
        <v>298</v>
      </c>
      <c r="J249" s="74">
        <f t="shared" si="34"/>
        <v>12.416666666666666</v>
      </c>
      <c r="K249" s="78">
        <f t="shared" si="32"/>
        <v>175.82</v>
      </c>
      <c r="L249" s="3">
        <v>0.59</v>
      </c>
      <c r="M249" s="3">
        <f t="shared" si="35"/>
        <v>345.74</v>
      </c>
      <c r="N249" s="1" t="s">
        <v>255</v>
      </c>
    </row>
    <row r="250" spans="1:14" x14ac:dyDescent="0.2">
      <c r="A250" s="2" t="s">
        <v>268</v>
      </c>
      <c r="B250" s="5" t="s">
        <v>269</v>
      </c>
      <c r="C250" s="55">
        <v>168</v>
      </c>
      <c r="D250" s="70">
        <v>96</v>
      </c>
      <c r="E250" s="71">
        <f t="shared" si="33"/>
        <v>4</v>
      </c>
      <c r="F250" s="18">
        <f t="shared" si="31"/>
        <v>56.64</v>
      </c>
      <c r="G250" s="60">
        <v>144</v>
      </c>
      <c r="H250" s="60">
        <v>24</v>
      </c>
      <c r="I250" s="73">
        <f t="shared" si="36"/>
        <v>72</v>
      </c>
      <c r="J250" s="74">
        <f t="shared" si="34"/>
        <v>3</v>
      </c>
      <c r="K250" s="78">
        <f t="shared" si="32"/>
        <v>42.48</v>
      </c>
      <c r="L250" s="3">
        <v>0.59</v>
      </c>
      <c r="M250" s="3">
        <f t="shared" si="35"/>
        <v>99.11999999999999</v>
      </c>
      <c r="N250" s="1" t="s">
        <v>255</v>
      </c>
    </row>
    <row r="251" spans="1:14" x14ac:dyDescent="0.2">
      <c r="A251" s="2" t="s">
        <v>274</v>
      </c>
      <c r="B251" s="5" t="s">
        <v>275</v>
      </c>
      <c r="C251" s="55">
        <v>10</v>
      </c>
      <c r="D251" s="70">
        <v>10</v>
      </c>
      <c r="E251" s="71">
        <f t="shared" si="33"/>
        <v>0.41666666666666669</v>
      </c>
      <c r="F251" s="18">
        <f t="shared" si="31"/>
        <v>5.8999999999999995</v>
      </c>
      <c r="G251" s="60">
        <v>144</v>
      </c>
      <c r="H251" s="60">
        <v>24</v>
      </c>
      <c r="I251" s="73">
        <f t="shared" si="36"/>
        <v>0</v>
      </c>
      <c r="J251" s="74">
        <f t="shared" si="34"/>
        <v>0</v>
      </c>
      <c r="K251" s="78">
        <f t="shared" si="32"/>
        <v>0</v>
      </c>
      <c r="L251" s="3">
        <v>0.59</v>
      </c>
      <c r="M251" s="3">
        <f t="shared" si="35"/>
        <v>5.8999999999999995</v>
      </c>
      <c r="N251" s="1" t="s">
        <v>255</v>
      </c>
    </row>
    <row r="252" spans="1:14" x14ac:dyDescent="0.2">
      <c r="A252" s="2" t="s">
        <v>278</v>
      </c>
      <c r="B252" s="5" t="s">
        <v>279</v>
      </c>
      <c r="C252" s="55">
        <v>288</v>
      </c>
      <c r="D252" s="70">
        <v>144</v>
      </c>
      <c r="E252" s="71">
        <f t="shared" si="33"/>
        <v>6</v>
      </c>
      <c r="F252" s="18">
        <f t="shared" si="31"/>
        <v>84.96</v>
      </c>
      <c r="G252" s="60">
        <v>144</v>
      </c>
      <c r="H252" s="60">
        <v>24</v>
      </c>
      <c r="I252" s="73">
        <f t="shared" si="36"/>
        <v>144</v>
      </c>
      <c r="J252" s="74">
        <f t="shared" si="34"/>
        <v>6</v>
      </c>
      <c r="K252" s="78">
        <f t="shared" si="32"/>
        <v>84.96</v>
      </c>
      <c r="L252" s="3">
        <v>0.59</v>
      </c>
      <c r="M252" s="3">
        <f t="shared" si="35"/>
        <v>169.92</v>
      </c>
      <c r="N252" s="1" t="s">
        <v>255</v>
      </c>
    </row>
    <row r="253" spans="1:14" x14ac:dyDescent="0.2">
      <c r="A253" s="2" t="s">
        <v>286</v>
      </c>
      <c r="B253" s="5" t="s">
        <v>287</v>
      </c>
      <c r="C253" s="55">
        <v>393</v>
      </c>
      <c r="D253" s="70">
        <v>192</v>
      </c>
      <c r="E253" s="71">
        <f t="shared" si="33"/>
        <v>8</v>
      </c>
      <c r="F253" s="18">
        <f t="shared" si="31"/>
        <v>113.28</v>
      </c>
      <c r="G253" s="60">
        <v>144</v>
      </c>
      <c r="H253" s="60">
        <v>24</v>
      </c>
      <c r="I253" s="73">
        <f t="shared" si="36"/>
        <v>201</v>
      </c>
      <c r="J253" s="74">
        <f t="shared" si="34"/>
        <v>8.375</v>
      </c>
      <c r="K253" s="78">
        <f t="shared" si="32"/>
        <v>118.58999999999999</v>
      </c>
      <c r="L253" s="3">
        <v>0.59</v>
      </c>
      <c r="M253" s="3">
        <f t="shared" si="35"/>
        <v>231.86999999999998</v>
      </c>
      <c r="N253" s="1" t="s">
        <v>255</v>
      </c>
    </row>
    <row r="254" spans="1:14" x14ac:dyDescent="0.2">
      <c r="A254" s="2" t="s">
        <v>260</v>
      </c>
      <c r="B254" s="5" t="s">
        <v>261</v>
      </c>
      <c r="C254" s="55">
        <v>880</v>
      </c>
      <c r="D254" s="70">
        <v>450</v>
      </c>
      <c r="E254" s="71">
        <f t="shared" si="33"/>
        <v>9</v>
      </c>
      <c r="F254" s="18">
        <f t="shared" si="31"/>
        <v>247.50000000000003</v>
      </c>
      <c r="G254" s="60">
        <v>100</v>
      </c>
      <c r="H254" s="60">
        <v>50</v>
      </c>
      <c r="I254" s="73">
        <f t="shared" si="36"/>
        <v>430</v>
      </c>
      <c r="J254" s="74">
        <f t="shared" si="34"/>
        <v>8.6</v>
      </c>
      <c r="K254" s="78">
        <f t="shared" si="32"/>
        <v>236.50000000000003</v>
      </c>
      <c r="L254" s="3">
        <v>0.55000000000000004</v>
      </c>
      <c r="M254" s="3">
        <f t="shared" si="35"/>
        <v>484.00000000000006</v>
      </c>
      <c r="N254" s="1" t="s">
        <v>255</v>
      </c>
    </row>
    <row r="255" spans="1:14" x14ac:dyDescent="0.2">
      <c r="A255" s="2" t="s">
        <v>272</v>
      </c>
      <c r="B255" s="5" t="s">
        <v>273</v>
      </c>
      <c r="C255" s="55">
        <v>90</v>
      </c>
      <c r="D255" s="70">
        <v>48</v>
      </c>
      <c r="E255" s="71">
        <f t="shared" si="33"/>
        <v>2</v>
      </c>
      <c r="F255" s="18">
        <f t="shared" si="31"/>
        <v>26.400000000000002</v>
      </c>
      <c r="G255" s="60">
        <v>144</v>
      </c>
      <c r="H255" s="60">
        <v>24</v>
      </c>
      <c r="I255" s="73">
        <f t="shared" si="36"/>
        <v>42</v>
      </c>
      <c r="J255" s="74">
        <f t="shared" si="34"/>
        <v>1.75</v>
      </c>
      <c r="K255" s="78">
        <f t="shared" si="32"/>
        <v>23.1</v>
      </c>
      <c r="L255" s="3">
        <v>0.55000000000000004</v>
      </c>
      <c r="M255" s="3">
        <f t="shared" si="35"/>
        <v>49.500000000000007</v>
      </c>
      <c r="N255" s="1" t="s">
        <v>255</v>
      </c>
    </row>
    <row r="256" spans="1:14" x14ac:dyDescent="0.2">
      <c r="A256" s="2" t="s">
        <v>276</v>
      </c>
      <c r="B256" s="5" t="s">
        <v>277</v>
      </c>
      <c r="C256" s="55">
        <v>24</v>
      </c>
      <c r="D256" s="70">
        <v>24</v>
      </c>
      <c r="E256" s="71">
        <f t="shared" si="33"/>
        <v>1</v>
      </c>
      <c r="F256" s="18">
        <f t="shared" si="31"/>
        <v>13.200000000000001</v>
      </c>
      <c r="G256" s="60">
        <v>144</v>
      </c>
      <c r="H256" s="60">
        <v>24</v>
      </c>
      <c r="I256" s="73">
        <f t="shared" si="36"/>
        <v>0</v>
      </c>
      <c r="J256" s="74">
        <f t="shared" si="34"/>
        <v>0</v>
      </c>
      <c r="K256" s="78">
        <f t="shared" si="32"/>
        <v>0</v>
      </c>
      <c r="L256" s="3">
        <v>0.55000000000000004</v>
      </c>
      <c r="M256" s="3">
        <f t="shared" si="35"/>
        <v>13.200000000000001</v>
      </c>
      <c r="N256" s="1" t="s">
        <v>255</v>
      </c>
    </row>
    <row r="257" spans="1:14" x14ac:dyDescent="0.2">
      <c r="A257" s="2" t="s">
        <v>282</v>
      </c>
      <c r="B257" s="5" t="s">
        <v>283</v>
      </c>
      <c r="C257" s="55">
        <v>1568</v>
      </c>
      <c r="D257" s="70">
        <v>792</v>
      </c>
      <c r="E257" s="71">
        <f t="shared" si="33"/>
        <v>33</v>
      </c>
      <c r="F257" s="18">
        <f t="shared" si="31"/>
        <v>435.6</v>
      </c>
      <c r="G257" s="60">
        <v>144</v>
      </c>
      <c r="H257" s="60">
        <v>24</v>
      </c>
      <c r="I257" s="73">
        <f t="shared" si="36"/>
        <v>776</v>
      </c>
      <c r="J257" s="74">
        <f t="shared" si="34"/>
        <v>32.333333333333336</v>
      </c>
      <c r="K257" s="78">
        <f t="shared" si="32"/>
        <v>426.8</v>
      </c>
      <c r="L257" s="3">
        <v>0.55000000000000004</v>
      </c>
      <c r="M257" s="3">
        <f t="shared" si="35"/>
        <v>862.40000000000009</v>
      </c>
      <c r="N257" s="1" t="s">
        <v>255</v>
      </c>
    </row>
    <row r="258" spans="1:14" x14ac:dyDescent="0.2">
      <c r="A258" s="2" t="s">
        <v>290</v>
      </c>
      <c r="B258" s="5" t="s">
        <v>291</v>
      </c>
      <c r="C258" s="55">
        <v>165</v>
      </c>
      <c r="D258" s="70">
        <v>84</v>
      </c>
      <c r="E258" s="71">
        <f t="shared" si="33"/>
        <v>3.5</v>
      </c>
      <c r="F258" s="18">
        <f t="shared" si="31"/>
        <v>46.2</v>
      </c>
      <c r="G258" s="60">
        <v>144</v>
      </c>
      <c r="H258" s="60">
        <v>24</v>
      </c>
      <c r="I258" s="73">
        <f t="shared" si="36"/>
        <v>81</v>
      </c>
      <c r="J258" s="74">
        <f t="shared" si="34"/>
        <v>3.375</v>
      </c>
      <c r="K258" s="78">
        <f t="shared" si="32"/>
        <v>44.550000000000004</v>
      </c>
      <c r="L258" s="3">
        <v>0.55000000000000004</v>
      </c>
      <c r="M258" s="3">
        <f t="shared" si="35"/>
        <v>90.750000000000014</v>
      </c>
      <c r="N258" s="1" t="s">
        <v>255</v>
      </c>
    </row>
    <row r="259" spans="1:14" x14ac:dyDescent="0.2">
      <c r="A259" s="2" t="s">
        <v>288</v>
      </c>
      <c r="B259" s="5" t="s">
        <v>289</v>
      </c>
      <c r="C259" s="55">
        <v>596</v>
      </c>
      <c r="D259" s="70">
        <v>288</v>
      </c>
      <c r="E259" s="71">
        <f t="shared" si="33"/>
        <v>12</v>
      </c>
      <c r="F259" s="18">
        <f t="shared" si="31"/>
        <v>152.64000000000001</v>
      </c>
      <c r="G259" s="60">
        <v>144</v>
      </c>
      <c r="H259" s="60">
        <v>24</v>
      </c>
      <c r="I259" s="73">
        <f t="shared" si="36"/>
        <v>308</v>
      </c>
      <c r="J259" s="74">
        <f t="shared" si="34"/>
        <v>12.833333333333334</v>
      </c>
      <c r="K259" s="78">
        <f t="shared" si="32"/>
        <v>163.24</v>
      </c>
      <c r="L259" s="3">
        <v>0.53</v>
      </c>
      <c r="M259" s="3">
        <f t="shared" si="35"/>
        <v>315.88</v>
      </c>
      <c r="N259" s="1" t="s">
        <v>255</v>
      </c>
    </row>
    <row r="260" spans="1:14" x14ac:dyDescent="0.2">
      <c r="A260" s="2" t="s">
        <v>333</v>
      </c>
      <c r="B260" s="5" t="s">
        <v>334</v>
      </c>
      <c r="C260" s="55">
        <v>1078</v>
      </c>
      <c r="D260" s="70">
        <v>540</v>
      </c>
      <c r="E260" s="71">
        <f t="shared" si="33"/>
        <v>45</v>
      </c>
      <c r="F260" s="18">
        <f t="shared" si="31"/>
        <v>459</v>
      </c>
      <c r="G260" s="60">
        <v>144</v>
      </c>
      <c r="H260" s="60">
        <v>12</v>
      </c>
      <c r="I260" s="73">
        <f t="shared" si="36"/>
        <v>538</v>
      </c>
      <c r="J260" s="74">
        <f t="shared" si="34"/>
        <v>44.833333333333336</v>
      </c>
      <c r="K260" s="78">
        <f t="shared" si="32"/>
        <v>457.3</v>
      </c>
      <c r="L260" s="3">
        <v>0.85</v>
      </c>
      <c r="M260" s="3">
        <f t="shared" si="35"/>
        <v>916.3</v>
      </c>
      <c r="N260" s="1" t="s">
        <v>306</v>
      </c>
    </row>
    <row r="261" spans="1:14" x14ac:dyDescent="0.2">
      <c r="A261" s="2" t="s">
        <v>335</v>
      </c>
      <c r="B261" s="5" t="s">
        <v>336</v>
      </c>
      <c r="C261" s="55">
        <v>180</v>
      </c>
      <c r="D261" s="70">
        <v>96</v>
      </c>
      <c r="E261" s="71">
        <f t="shared" si="33"/>
        <v>8</v>
      </c>
      <c r="F261" s="18">
        <f t="shared" si="31"/>
        <v>81.599999999999994</v>
      </c>
      <c r="G261" s="60">
        <v>144</v>
      </c>
      <c r="H261" s="60">
        <v>12</v>
      </c>
      <c r="I261" s="73">
        <f t="shared" si="36"/>
        <v>84</v>
      </c>
      <c r="J261" s="74">
        <f t="shared" si="34"/>
        <v>7</v>
      </c>
      <c r="K261" s="78">
        <f t="shared" si="32"/>
        <v>71.399999999999991</v>
      </c>
      <c r="L261" s="3">
        <v>0.85</v>
      </c>
      <c r="M261" s="3">
        <f t="shared" si="35"/>
        <v>153</v>
      </c>
      <c r="N261" s="1" t="s">
        <v>306</v>
      </c>
    </row>
    <row r="262" spans="1:14" x14ac:dyDescent="0.2">
      <c r="A262" s="2" t="s">
        <v>337</v>
      </c>
      <c r="B262" s="5" t="s">
        <v>338</v>
      </c>
      <c r="C262" s="55">
        <v>72</v>
      </c>
      <c r="D262" s="70">
        <v>36</v>
      </c>
      <c r="E262" s="71">
        <f t="shared" si="33"/>
        <v>3</v>
      </c>
      <c r="F262" s="18">
        <f t="shared" si="31"/>
        <v>30.599999999999998</v>
      </c>
      <c r="G262" s="60">
        <v>144</v>
      </c>
      <c r="H262" s="60">
        <v>12</v>
      </c>
      <c r="I262" s="73">
        <f t="shared" si="36"/>
        <v>36</v>
      </c>
      <c r="J262" s="74">
        <f t="shared" si="34"/>
        <v>3</v>
      </c>
      <c r="K262" s="78">
        <f t="shared" si="32"/>
        <v>30.599999999999998</v>
      </c>
      <c r="L262" s="3">
        <v>0.85</v>
      </c>
      <c r="M262" s="3">
        <f t="shared" si="35"/>
        <v>61.199999999999996</v>
      </c>
      <c r="N262" s="1" t="s">
        <v>306</v>
      </c>
    </row>
    <row r="263" spans="1:14" x14ac:dyDescent="0.2">
      <c r="A263" s="2" t="s">
        <v>339</v>
      </c>
      <c r="B263" s="5" t="s">
        <v>340</v>
      </c>
      <c r="C263" s="55">
        <v>936</v>
      </c>
      <c r="D263" s="70">
        <v>456</v>
      </c>
      <c r="E263" s="71">
        <f t="shared" si="33"/>
        <v>38</v>
      </c>
      <c r="F263" s="18">
        <f t="shared" si="31"/>
        <v>387.59999999999997</v>
      </c>
      <c r="G263" s="60">
        <v>144</v>
      </c>
      <c r="H263" s="60">
        <v>12</v>
      </c>
      <c r="I263" s="73">
        <f t="shared" si="36"/>
        <v>480</v>
      </c>
      <c r="J263" s="74">
        <f t="shared" si="34"/>
        <v>40</v>
      </c>
      <c r="K263" s="78">
        <f t="shared" si="32"/>
        <v>408</v>
      </c>
      <c r="L263" s="3">
        <v>0.85</v>
      </c>
      <c r="M263" s="3">
        <f t="shared" si="35"/>
        <v>795.6</v>
      </c>
      <c r="N263" s="1" t="s">
        <v>306</v>
      </c>
    </row>
    <row r="264" spans="1:14" x14ac:dyDescent="0.2">
      <c r="A264" s="2" t="s">
        <v>341</v>
      </c>
      <c r="B264" s="5" t="s">
        <v>342</v>
      </c>
      <c r="C264" s="55">
        <v>576</v>
      </c>
      <c r="D264" s="70">
        <v>288</v>
      </c>
      <c r="E264" s="71">
        <f t="shared" si="33"/>
        <v>24</v>
      </c>
      <c r="F264" s="18">
        <f t="shared" si="31"/>
        <v>244.79999999999998</v>
      </c>
      <c r="G264" s="60">
        <v>144</v>
      </c>
      <c r="H264" s="60">
        <v>12</v>
      </c>
      <c r="I264" s="73">
        <f t="shared" si="36"/>
        <v>288</v>
      </c>
      <c r="J264" s="74">
        <f t="shared" si="34"/>
        <v>24</v>
      </c>
      <c r="K264" s="78">
        <f t="shared" si="32"/>
        <v>244.79999999999998</v>
      </c>
      <c r="L264" s="3">
        <v>0.85</v>
      </c>
      <c r="M264" s="3">
        <f t="shared" si="35"/>
        <v>489.59999999999997</v>
      </c>
      <c r="N264" s="1" t="s">
        <v>306</v>
      </c>
    </row>
    <row r="265" spans="1:14" x14ac:dyDescent="0.2">
      <c r="A265" s="2" t="s">
        <v>343</v>
      </c>
      <c r="B265" s="5" t="s">
        <v>344</v>
      </c>
      <c r="C265" s="55">
        <v>1747</v>
      </c>
      <c r="D265" s="70">
        <v>876</v>
      </c>
      <c r="E265" s="71">
        <f t="shared" si="33"/>
        <v>73</v>
      </c>
      <c r="F265" s="18">
        <f t="shared" si="31"/>
        <v>744.6</v>
      </c>
      <c r="G265" s="60">
        <v>144</v>
      </c>
      <c r="H265" s="60">
        <v>12</v>
      </c>
      <c r="I265" s="73">
        <f t="shared" si="36"/>
        <v>871</v>
      </c>
      <c r="J265" s="74">
        <f t="shared" si="34"/>
        <v>72.583333333333329</v>
      </c>
      <c r="K265" s="78">
        <f t="shared" si="32"/>
        <v>740.35</v>
      </c>
      <c r="L265" s="3">
        <v>0.85</v>
      </c>
      <c r="M265" s="3">
        <f t="shared" si="35"/>
        <v>1484.95</v>
      </c>
      <c r="N265" s="1" t="s">
        <v>306</v>
      </c>
    </row>
    <row r="266" spans="1:14" x14ac:dyDescent="0.2">
      <c r="A266" s="2" t="s">
        <v>345</v>
      </c>
      <c r="B266" s="5" t="s">
        <v>346</v>
      </c>
      <c r="C266" s="55">
        <v>978</v>
      </c>
      <c r="D266" s="70">
        <v>480</v>
      </c>
      <c r="E266" s="71">
        <f t="shared" si="33"/>
        <v>40</v>
      </c>
      <c r="F266" s="18">
        <f t="shared" si="31"/>
        <v>408</v>
      </c>
      <c r="G266" s="60">
        <v>144</v>
      </c>
      <c r="H266" s="60">
        <v>12</v>
      </c>
      <c r="I266" s="73">
        <f t="shared" si="36"/>
        <v>498</v>
      </c>
      <c r="J266" s="74">
        <f t="shared" si="34"/>
        <v>41.5</v>
      </c>
      <c r="K266" s="78">
        <f t="shared" si="32"/>
        <v>423.3</v>
      </c>
      <c r="L266" s="3">
        <v>0.85</v>
      </c>
      <c r="M266" s="3">
        <f t="shared" si="35"/>
        <v>831.3</v>
      </c>
      <c r="N266" s="1" t="s">
        <v>306</v>
      </c>
    </row>
    <row r="267" spans="1:14" x14ac:dyDescent="0.2">
      <c r="A267" s="2" t="s">
        <v>347</v>
      </c>
      <c r="B267" s="5" t="s">
        <v>348</v>
      </c>
      <c r="C267" s="55">
        <v>816</v>
      </c>
      <c r="D267" s="70">
        <v>408</v>
      </c>
      <c r="E267" s="71">
        <f t="shared" si="33"/>
        <v>34</v>
      </c>
      <c r="F267" s="18">
        <f t="shared" ref="F267:F330" si="37">D267*L267</f>
        <v>346.8</v>
      </c>
      <c r="G267" s="60">
        <v>144</v>
      </c>
      <c r="H267" s="60">
        <v>12</v>
      </c>
      <c r="I267" s="73">
        <f t="shared" si="36"/>
        <v>408</v>
      </c>
      <c r="J267" s="74">
        <f t="shared" si="34"/>
        <v>34</v>
      </c>
      <c r="K267" s="78">
        <f t="shared" ref="K267:K330" si="38">I267*L267</f>
        <v>346.8</v>
      </c>
      <c r="L267" s="3">
        <v>0.85</v>
      </c>
      <c r="M267" s="3">
        <f t="shared" si="35"/>
        <v>693.6</v>
      </c>
      <c r="N267" s="1" t="s">
        <v>306</v>
      </c>
    </row>
    <row r="268" spans="1:14" x14ac:dyDescent="0.2">
      <c r="A268" s="2" t="s">
        <v>349</v>
      </c>
      <c r="B268" s="5" t="s">
        <v>350</v>
      </c>
      <c r="C268" s="55">
        <v>900</v>
      </c>
      <c r="D268" s="70">
        <v>444</v>
      </c>
      <c r="E268" s="71">
        <f t="shared" si="33"/>
        <v>37</v>
      </c>
      <c r="F268" s="18">
        <f t="shared" si="37"/>
        <v>377.4</v>
      </c>
      <c r="G268" s="60">
        <v>144</v>
      </c>
      <c r="H268" s="60">
        <v>12</v>
      </c>
      <c r="I268" s="73">
        <f t="shared" si="36"/>
        <v>456</v>
      </c>
      <c r="J268" s="74">
        <f t="shared" si="34"/>
        <v>38</v>
      </c>
      <c r="K268" s="78">
        <f t="shared" si="38"/>
        <v>387.59999999999997</v>
      </c>
      <c r="L268" s="3">
        <v>0.85</v>
      </c>
      <c r="M268" s="3">
        <f t="shared" si="35"/>
        <v>765</v>
      </c>
      <c r="N268" s="1" t="s">
        <v>306</v>
      </c>
    </row>
    <row r="269" spans="1:14" x14ac:dyDescent="0.2">
      <c r="A269" s="2" t="s">
        <v>373</v>
      </c>
      <c r="B269" s="5" t="s">
        <v>374</v>
      </c>
      <c r="C269" s="55">
        <v>588</v>
      </c>
      <c r="D269" s="70">
        <v>294</v>
      </c>
      <c r="E269" s="71">
        <f t="shared" si="33"/>
        <v>24.5</v>
      </c>
      <c r="F269" s="18">
        <f t="shared" si="37"/>
        <v>249.9</v>
      </c>
      <c r="G269" s="60">
        <v>144</v>
      </c>
      <c r="H269" s="60">
        <v>12</v>
      </c>
      <c r="I269" s="73">
        <f t="shared" si="36"/>
        <v>294</v>
      </c>
      <c r="J269" s="74">
        <f t="shared" si="34"/>
        <v>24.5</v>
      </c>
      <c r="K269" s="78">
        <f t="shared" si="38"/>
        <v>249.9</v>
      </c>
      <c r="L269" s="3">
        <v>0.85</v>
      </c>
      <c r="M269" s="3">
        <f t="shared" si="35"/>
        <v>499.8</v>
      </c>
      <c r="N269" s="1" t="s">
        <v>306</v>
      </c>
    </row>
    <row r="270" spans="1:14" x14ac:dyDescent="0.2">
      <c r="A270" s="2" t="s">
        <v>375</v>
      </c>
      <c r="B270" s="5" t="s">
        <v>376</v>
      </c>
      <c r="C270" s="55">
        <v>576</v>
      </c>
      <c r="D270" s="70">
        <v>288</v>
      </c>
      <c r="E270" s="71">
        <f t="shared" si="33"/>
        <v>24</v>
      </c>
      <c r="F270" s="18">
        <f t="shared" si="37"/>
        <v>244.79999999999998</v>
      </c>
      <c r="G270" s="60">
        <v>144</v>
      </c>
      <c r="H270" s="60">
        <v>12</v>
      </c>
      <c r="I270" s="73">
        <f t="shared" si="36"/>
        <v>288</v>
      </c>
      <c r="J270" s="74">
        <f t="shared" si="34"/>
        <v>24</v>
      </c>
      <c r="K270" s="78">
        <f t="shared" si="38"/>
        <v>244.79999999999998</v>
      </c>
      <c r="L270" s="3">
        <v>0.85</v>
      </c>
      <c r="M270" s="3">
        <f t="shared" si="35"/>
        <v>489.59999999999997</v>
      </c>
      <c r="N270" s="1" t="s">
        <v>306</v>
      </c>
    </row>
    <row r="271" spans="1:14" x14ac:dyDescent="0.2">
      <c r="A271" s="2" t="s">
        <v>400</v>
      </c>
      <c r="B271" s="5" t="s">
        <v>401</v>
      </c>
      <c r="C271" s="55">
        <v>72</v>
      </c>
      <c r="D271" s="70">
        <v>36</v>
      </c>
      <c r="E271" s="71">
        <f t="shared" si="33"/>
        <v>3</v>
      </c>
      <c r="F271" s="18">
        <f t="shared" si="37"/>
        <v>28.44</v>
      </c>
      <c r="G271" s="60">
        <v>72</v>
      </c>
      <c r="H271" s="60">
        <v>12</v>
      </c>
      <c r="I271" s="73">
        <f t="shared" si="36"/>
        <v>36</v>
      </c>
      <c r="J271" s="74">
        <f t="shared" si="34"/>
        <v>3</v>
      </c>
      <c r="K271" s="78">
        <f t="shared" si="38"/>
        <v>28.44</v>
      </c>
      <c r="L271" s="3">
        <v>0.79</v>
      </c>
      <c r="M271" s="3">
        <f t="shared" si="35"/>
        <v>56.88</v>
      </c>
      <c r="N271" s="1" t="s">
        <v>306</v>
      </c>
    </row>
    <row r="272" spans="1:14" x14ac:dyDescent="0.2">
      <c r="A272" s="2" t="s">
        <v>309</v>
      </c>
      <c r="B272" s="5" t="s">
        <v>308</v>
      </c>
      <c r="C272" s="55">
        <v>634</v>
      </c>
      <c r="D272" s="70">
        <v>312</v>
      </c>
      <c r="E272" s="71">
        <f t="shared" si="33"/>
        <v>13</v>
      </c>
      <c r="F272" s="18">
        <f t="shared" si="37"/>
        <v>234</v>
      </c>
      <c r="G272" s="60">
        <v>192</v>
      </c>
      <c r="H272" s="60">
        <v>24</v>
      </c>
      <c r="I272" s="73">
        <f t="shared" si="36"/>
        <v>322</v>
      </c>
      <c r="J272" s="74">
        <f t="shared" si="34"/>
        <v>13.416666666666666</v>
      </c>
      <c r="K272" s="78">
        <f t="shared" si="38"/>
        <v>241.5</v>
      </c>
      <c r="L272" s="3">
        <v>0.75</v>
      </c>
      <c r="M272" s="3">
        <f t="shared" si="35"/>
        <v>475.5</v>
      </c>
      <c r="N272" s="1" t="s">
        <v>306</v>
      </c>
    </row>
    <row r="273" spans="1:14" x14ac:dyDescent="0.2">
      <c r="A273" s="2" t="s">
        <v>329</v>
      </c>
      <c r="B273" s="5" t="s">
        <v>330</v>
      </c>
      <c r="C273" s="55">
        <v>88</v>
      </c>
      <c r="D273" s="70">
        <v>48</v>
      </c>
      <c r="E273" s="71">
        <f t="shared" si="33"/>
        <v>2</v>
      </c>
      <c r="F273" s="18">
        <f t="shared" si="37"/>
        <v>36</v>
      </c>
      <c r="G273" s="60">
        <v>72</v>
      </c>
      <c r="H273" s="60">
        <v>24</v>
      </c>
      <c r="I273" s="73">
        <f t="shared" si="36"/>
        <v>40</v>
      </c>
      <c r="J273" s="74">
        <f t="shared" si="34"/>
        <v>1.6666666666666667</v>
      </c>
      <c r="K273" s="78">
        <f t="shared" si="38"/>
        <v>30</v>
      </c>
      <c r="L273" s="3">
        <v>0.75</v>
      </c>
      <c r="M273" s="3">
        <f t="shared" si="35"/>
        <v>66</v>
      </c>
      <c r="N273" s="1" t="s">
        <v>306</v>
      </c>
    </row>
    <row r="274" spans="1:14" x14ac:dyDescent="0.2">
      <c r="A274" s="2" t="s">
        <v>361</v>
      </c>
      <c r="B274" s="5" t="s">
        <v>362</v>
      </c>
      <c r="C274" s="55">
        <v>720</v>
      </c>
      <c r="D274" s="70">
        <v>360</v>
      </c>
      <c r="E274" s="71">
        <f t="shared" si="33"/>
        <v>30</v>
      </c>
      <c r="F274" s="18">
        <f t="shared" si="37"/>
        <v>270</v>
      </c>
      <c r="G274" s="60">
        <v>144</v>
      </c>
      <c r="H274" s="60">
        <v>12</v>
      </c>
      <c r="I274" s="73">
        <f t="shared" si="36"/>
        <v>360</v>
      </c>
      <c r="J274" s="74">
        <f t="shared" si="34"/>
        <v>30</v>
      </c>
      <c r="K274" s="78">
        <f t="shared" si="38"/>
        <v>270</v>
      </c>
      <c r="L274" s="3">
        <v>0.75</v>
      </c>
      <c r="M274" s="3">
        <f t="shared" si="35"/>
        <v>540</v>
      </c>
      <c r="N274" s="1" t="s">
        <v>306</v>
      </c>
    </row>
    <row r="275" spans="1:14" x14ac:dyDescent="0.2">
      <c r="A275" s="2" t="s">
        <v>363</v>
      </c>
      <c r="B275" s="5" t="s">
        <v>364</v>
      </c>
      <c r="C275" s="55">
        <v>1152</v>
      </c>
      <c r="D275" s="70">
        <v>576</v>
      </c>
      <c r="E275" s="71">
        <f t="shared" si="33"/>
        <v>48</v>
      </c>
      <c r="F275" s="18">
        <f t="shared" si="37"/>
        <v>432</v>
      </c>
      <c r="G275" s="60">
        <v>144</v>
      </c>
      <c r="H275" s="60">
        <v>12</v>
      </c>
      <c r="I275" s="73">
        <f t="shared" si="36"/>
        <v>576</v>
      </c>
      <c r="J275" s="74">
        <f t="shared" si="34"/>
        <v>48</v>
      </c>
      <c r="K275" s="78">
        <f t="shared" si="38"/>
        <v>432</v>
      </c>
      <c r="L275" s="3">
        <v>0.75</v>
      </c>
      <c r="M275" s="3">
        <f t="shared" si="35"/>
        <v>864</v>
      </c>
      <c r="N275" s="1" t="s">
        <v>306</v>
      </c>
    </row>
    <row r="276" spans="1:14" x14ac:dyDescent="0.2">
      <c r="A276" s="2" t="s">
        <v>365</v>
      </c>
      <c r="B276" s="5" t="s">
        <v>366</v>
      </c>
      <c r="C276" s="55">
        <v>888</v>
      </c>
      <c r="D276" s="70">
        <v>444</v>
      </c>
      <c r="E276" s="71">
        <f t="shared" si="33"/>
        <v>37</v>
      </c>
      <c r="F276" s="18">
        <f t="shared" si="37"/>
        <v>333</v>
      </c>
      <c r="G276" s="60">
        <v>144</v>
      </c>
      <c r="H276" s="60">
        <v>12</v>
      </c>
      <c r="I276" s="73">
        <f t="shared" si="36"/>
        <v>444</v>
      </c>
      <c r="J276" s="74">
        <f t="shared" si="34"/>
        <v>37</v>
      </c>
      <c r="K276" s="78">
        <f t="shared" si="38"/>
        <v>333</v>
      </c>
      <c r="L276" s="3">
        <v>0.75</v>
      </c>
      <c r="M276" s="3">
        <f t="shared" si="35"/>
        <v>666</v>
      </c>
      <c r="N276" s="1" t="s">
        <v>306</v>
      </c>
    </row>
    <row r="277" spans="1:14" x14ac:dyDescent="0.2">
      <c r="A277" s="2" t="s">
        <v>367</v>
      </c>
      <c r="B277" s="5" t="s">
        <v>368</v>
      </c>
      <c r="C277" s="55">
        <v>924</v>
      </c>
      <c r="D277" s="70">
        <v>456</v>
      </c>
      <c r="E277" s="71">
        <f t="shared" si="33"/>
        <v>38</v>
      </c>
      <c r="F277" s="18">
        <f t="shared" si="37"/>
        <v>342</v>
      </c>
      <c r="G277" s="60">
        <v>144</v>
      </c>
      <c r="H277" s="60">
        <v>12</v>
      </c>
      <c r="I277" s="73">
        <f t="shared" si="36"/>
        <v>468</v>
      </c>
      <c r="J277" s="74">
        <f t="shared" si="34"/>
        <v>39</v>
      </c>
      <c r="K277" s="78">
        <f t="shared" si="38"/>
        <v>351</v>
      </c>
      <c r="L277" s="3">
        <v>0.75</v>
      </c>
      <c r="M277" s="3">
        <f t="shared" si="35"/>
        <v>693</v>
      </c>
      <c r="N277" s="1" t="s">
        <v>306</v>
      </c>
    </row>
    <row r="278" spans="1:14" x14ac:dyDescent="0.2">
      <c r="A278" s="2" t="s">
        <v>369</v>
      </c>
      <c r="B278" s="5" t="s">
        <v>370</v>
      </c>
      <c r="C278" s="55">
        <v>912</v>
      </c>
      <c r="D278" s="70">
        <v>456</v>
      </c>
      <c r="E278" s="71">
        <f t="shared" si="33"/>
        <v>38</v>
      </c>
      <c r="F278" s="18">
        <f t="shared" si="37"/>
        <v>342</v>
      </c>
      <c r="G278" s="60">
        <v>144</v>
      </c>
      <c r="H278" s="60">
        <v>12</v>
      </c>
      <c r="I278" s="73">
        <f t="shared" si="36"/>
        <v>456</v>
      </c>
      <c r="J278" s="74">
        <f t="shared" si="34"/>
        <v>38</v>
      </c>
      <c r="K278" s="78">
        <f t="shared" si="38"/>
        <v>342</v>
      </c>
      <c r="L278" s="3">
        <v>0.75</v>
      </c>
      <c r="M278" s="3">
        <f t="shared" si="35"/>
        <v>684</v>
      </c>
      <c r="N278" s="1" t="s">
        <v>306</v>
      </c>
    </row>
    <row r="279" spans="1:14" x14ac:dyDescent="0.2">
      <c r="A279" s="2" t="s">
        <v>371</v>
      </c>
      <c r="B279" s="5" t="s">
        <v>372</v>
      </c>
      <c r="C279" s="55">
        <v>1584</v>
      </c>
      <c r="D279" s="70">
        <v>792</v>
      </c>
      <c r="E279" s="71">
        <f t="shared" si="33"/>
        <v>66</v>
      </c>
      <c r="F279" s="18">
        <f t="shared" si="37"/>
        <v>594</v>
      </c>
      <c r="G279" s="60">
        <v>144</v>
      </c>
      <c r="H279" s="60">
        <v>12</v>
      </c>
      <c r="I279" s="73">
        <f t="shared" si="36"/>
        <v>792</v>
      </c>
      <c r="J279" s="74">
        <f t="shared" si="34"/>
        <v>66</v>
      </c>
      <c r="K279" s="78">
        <f t="shared" si="38"/>
        <v>594</v>
      </c>
      <c r="L279" s="3">
        <v>0.75</v>
      </c>
      <c r="M279" s="3">
        <f t="shared" si="35"/>
        <v>1188</v>
      </c>
      <c r="N279" s="1" t="s">
        <v>306</v>
      </c>
    </row>
    <row r="280" spans="1:14" x14ac:dyDescent="0.2">
      <c r="A280" s="2" t="s">
        <v>307</v>
      </c>
      <c r="B280" s="5" t="s">
        <v>308</v>
      </c>
      <c r="C280" s="55">
        <v>192</v>
      </c>
      <c r="D280" s="70">
        <v>96</v>
      </c>
      <c r="E280" s="71">
        <f t="shared" si="33"/>
        <v>4</v>
      </c>
      <c r="F280" s="18">
        <f t="shared" si="37"/>
        <v>66.239999999999995</v>
      </c>
      <c r="G280" s="60">
        <v>192</v>
      </c>
      <c r="H280" s="60">
        <v>24</v>
      </c>
      <c r="I280" s="73">
        <f t="shared" si="36"/>
        <v>96</v>
      </c>
      <c r="J280" s="74">
        <f t="shared" si="34"/>
        <v>4</v>
      </c>
      <c r="K280" s="78">
        <f t="shared" si="38"/>
        <v>66.239999999999995</v>
      </c>
      <c r="L280" s="3">
        <v>0.69</v>
      </c>
      <c r="M280" s="3">
        <f t="shared" si="35"/>
        <v>132.47999999999999</v>
      </c>
      <c r="N280" s="1" t="s">
        <v>306</v>
      </c>
    </row>
    <row r="281" spans="1:14" x14ac:dyDescent="0.2">
      <c r="A281" s="2" t="s">
        <v>351</v>
      </c>
      <c r="B281" s="5" t="s">
        <v>352</v>
      </c>
      <c r="C281" s="55">
        <v>1106</v>
      </c>
      <c r="D281" s="70">
        <v>576</v>
      </c>
      <c r="E281" s="71">
        <f t="shared" si="33"/>
        <v>24</v>
      </c>
      <c r="F281" s="18">
        <f t="shared" si="37"/>
        <v>397.43999999999994</v>
      </c>
      <c r="G281" s="60">
        <v>216</v>
      </c>
      <c r="H281" s="60">
        <v>24</v>
      </c>
      <c r="I281" s="73">
        <f t="shared" si="36"/>
        <v>530</v>
      </c>
      <c r="J281" s="74">
        <f t="shared" si="34"/>
        <v>22.083333333333332</v>
      </c>
      <c r="K281" s="78">
        <f t="shared" si="38"/>
        <v>365.7</v>
      </c>
      <c r="L281" s="3">
        <v>0.69</v>
      </c>
      <c r="M281" s="3">
        <f t="shared" si="35"/>
        <v>763.14</v>
      </c>
      <c r="N281" s="1" t="s">
        <v>306</v>
      </c>
    </row>
    <row r="282" spans="1:14" x14ac:dyDescent="0.2">
      <c r="A282" s="2" t="s">
        <v>353</v>
      </c>
      <c r="B282" s="5" t="s">
        <v>354</v>
      </c>
      <c r="C282" s="55">
        <v>1145</v>
      </c>
      <c r="D282" s="70">
        <v>576</v>
      </c>
      <c r="E282" s="71">
        <f t="shared" si="33"/>
        <v>24</v>
      </c>
      <c r="F282" s="18">
        <f t="shared" si="37"/>
        <v>397.43999999999994</v>
      </c>
      <c r="G282" s="60">
        <v>216</v>
      </c>
      <c r="H282" s="60">
        <v>24</v>
      </c>
      <c r="I282" s="73">
        <f t="shared" si="36"/>
        <v>569</v>
      </c>
      <c r="J282" s="74">
        <f t="shared" si="34"/>
        <v>23.708333333333332</v>
      </c>
      <c r="K282" s="78">
        <f t="shared" si="38"/>
        <v>392.60999999999996</v>
      </c>
      <c r="L282" s="3">
        <v>0.69</v>
      </c>
      <c r="M282" s="3">
        <f t="shared" si="35"/>
        <v>790.05</v>
      </c>
      <c r="N282" s="1" t="s">
        <v>306</v>
      </c>
    </row>
    <row r="283" spans="1:14" x14ac:dyDescent="0.2">
      <c r="A283" s="2" t="s">
        <v>355</v>
      </c>
      <c r="B283" s="5" t="s">
        <v>356</v>
      </c>
      <c r="C283" s="55">
        <v>1176</v>
      </c>
      <c r="D283" s="70">
        <v>576</v>
      </c>
      <c r="E283" s="71">
        <f t="shared" si="33"/>
        <v>24</v>
      </c>
      <c r="F283" s="18">
        <f t="shared" si="37"/>
        <v>397.43999999999994</v>
      </c>
      <c r="G283" s="60">
        <v>216</v>
      </c>
      <c r="H283" s="60">
        <v>24</v>
      </c>
      <c r="I283" s="73">
        <f t="shared" si="36"/>
        <v>600</v>
      </c>
      <c r="J283" s="74">
        <f t="shared" si="34"/>
        <v>25</v>
      </c>
      <c r="K283" s="78">
        <f t="shared" si="38"/>
        <v>413.99999999999994</v>
      </c>
      <c r="L283" s="3">
        <v>0.69</v>
      </c>
      <c r="M283" s="3">
        <f t="shared" si="35"/>
        <v>811.43999999999994</v>
      </c>
      <c r="N283" s="1" t="s">
        <v>306</v>
      </c>
    </row>
    <row r="284" spans="1:14" x14ac:dyDescent="0.2">
      <c r="A284" s="2" t="s">
        <v>357</v>
      </c>
      <c r="B284" s="5" t="s">
        <v>358</v>
      </c>
      <c r="C284" s="55">
        <v>1080</v>
      </c>
      <c r="D284" s="70">
        <v>552</v>
      </c>
      <c r="E284" s="71">
        <f t="shared" si="33"/>
        <v>23</v>
      </c>
      <c r="F284" s="18">
        <f t="shared" si="37"/>
        <v>380.88</v>
      </c>
      <c r="G284" s="60">
        <v>216</v>
      </c>
      <c r="H284" s="60">
        <v>24</v>
      </c>
      <c r="I284" s="73">
        <f t="shared" si="36"/>
        <v>528</v>
      </c>
      <c r="J284" s="74">
        <f t="shared" si="34"/>
        <v>22</v>
      </c>
      <c r="K284" s="78">
        <f t="shared" si="38"/>
        <v>364.32</v>
      </c>
      <c r="L284" s="3">
        <v>0.69</v>
      </c>
      <c r="M284" s="3">
        <f t="shared" si="35"/>
        <v>745.19999999999993</v>
      </c>
      <c r="N284" s="1" t="s">
        <v>306</v>
      </c>
    </row>
    <row r="285" spans="1:14" x14ac:dyDescent="0.2">
      <c r="A285" s="2" t="s">
        <v>359</v>
      </c>
      <c r="B285" s="5" t="s">
        <v>360</v>
      </c>
      <c r="C285" s="55">
        <v>1080</v>
      </c>
      <c r="D285" s="70">
        <v>552</v>
      </c>
      <c r="E285" s="71">
        <f t="shared" si="33"/>
        <v>23</v>
      </c>
      <c r="F285" s="18">
        <f t="shared" si="37"/>
        <v>380.88</v>
      </c>
      <c r="G285" s="60">
        <v>216</v>
      </c>
      <c r="H285" s="60">
        <v>24</v>
      </c>
      <c r="I285" s="73">
        <f t="shared" si="36"/>
        <v>528</v>
      </c>
      <c r="J285" s="74">
        <f t="shared" si="34"/>
        <v>22</v>
      </c>
      <c r="K285" s="78">
        <f t="shared" si="38"/>
        <v>364.32</v>
      </c>
      <c r="L285" s="3">
        <v>0.69</v>
      </c>
      <c r="M285" s="3">
        <f t="shared" si="35"/>
        <v>745.19999999999993</v>
      </c>
      <c r="N285" s="1" t="s">
        <v>306</v>
      </c>
    </row>
    <row r="286" spans="1:14" x14ac:dyDescent="0.2">
      <c r="A286" s="2" t="s">
        <v>386</v>
      </c>
      <c r="B286" s="5" t="s">
        <v>387</v>
      </c>
      <c r="C286" s="55">
        <v>766</v>
      </c>
      <c r="D286" s="70">
        <v>384</v>
      </c>
      <c r="E286" s="71">
        <f t="shared" si="33"/>
        <v>32</v>
      </c>
      <c r="F286" s="18">
        <f t="shared" si="37"/>
        <v>264.95999999999998</v>
      </c>
      <c r="G286" s="60">
        <v>72</v>
      </c>
      <c r="H286" s="60">
        <v>12</v>
      </c>
      <c r="I286" s="73">
        <f t="shared" si="36"/>
        <v>382</v>
      </c>
      <c r="J286" s="74">
        <f t="shared" si="34"/>
        <v>31.833333333333332</v>
      </c>
      <c r="K286" s="78">
        <f t="shared" si="38"/>
        <v>263.58</v>
      </c>
      <c r="L286" s="3">
        <v>0.69</v>
      </c>
      <c r="M286" s="3">
        <f t="shared" si="35"/>
        <v>528.54</v>
      </c>
      <c r="N286" s="1" t="s">
        <v>306</v>
      </c>
    </row>
    <row r="287" spans="1:14" x14ac:dyDescent="0.2">
      <c r="A287" s="2" t="s">
        <v>388</v>
      </c>
      <c r="B287" s="5" t="s">
        <v>389</v>
      </c>
      <c r="C287" s="55">
        <v>852</v>
      </c>
      <c r="D287" s="70">
        <v>420</v>
      </c>
      <c r="E287" s="71">
        <f t="shared" si="33"/>
        <v>35</v>
      </c>
      <c r="F287" s="18">
        <f t="shared" si="37"/>
        <v>289.79999999999995</v>
      </c>
      <c r="G287" s="60">
        <v>120</v>
      </c>
      <c r="H287" s="60">
        <v>12</v>
      </c>
      <c r="I287" s="73">
        <f t="shared" si="36"/>
        <v>432</v>
      </c>
      <c r="J287" s="74">
        <f t="shared" si="34"/>
        <v>36</v>
      </c>
      <c r="K287" s="78">
        <f t="shared" si="38"/>
        <v>298.08</v>
      </c>
      <c r="L287" s="3">
        <v>0.69</v>
      </c>
      <c r="M287" s="3">
        <f t="shared" si="35"/>
        <v>587.88</v>
      </c>
      <c r="N287" s="1" t="s">
        <v>306</v>
      </c>
    </row>
    <row r="288" spans="1:14" x14ac:dyDescent="0.2">
      <c r="A288" s="2" t="s">
        <v>390</v>
      </c>
      <c r="B288" s="5" t="s">
        <v>391</v>
      </c>
      <c r="C288" s="55">
        <v>288</v>
      </c>
      <c r="D288" s="70">
        <v>144</v>
      </c>
      <c r="E288" s="71">
        <f t="shared" si="33"/>
        <v>12</v>
      </c>
      <c r="F288" s="18">
        <f t="shared" si="37"/>
        <v>99.359999999999985</v>
      </c>
      <c r="G288" s="60">
        <v>96</v>
      </c>
      <c r="H288" s="60">
        <v>12</v>
      </c>
      <c r="I288" s="73">
        <f t="shared" si="36"/>
        <v>144</v>
      </c>
      <c r="J288" s="74">
        <f t="shared" si="34"/>
        <v>12</v>
      </c>
      <c r="K288" s="78">
        <f t="shared" si="38"/>
        <v>99.359999999999985</v>
      </c>
      <c r="L288" s="3">
        <v>0.69</v>
      </c>
      <c r="M288" s="3">
        <f t="shared" si="35"/>
        <v>198.71999999999997</v>
      </c>
      <c r="N288" s="1" t="s">
        <v>306</v>
      </c>
    </row>
    <row r="289" spans="1:14" x14ac:dyDescent="0.2">
      <c r="A289" s="2" t="s">
        <v>392</v>
      </c>
      <c r="B289" s="5" t="s">
        <v>393</v>
      </c>
      <c r="C289" s="55">
        <v>1055</v>
      </c>
      <c r="D289" s="70">
        <v>528</v>
      </c>
      <c r="E289" s="71">
        <f t="shared" si="33"/>
        <v>44</v>
      </c>
      <c r="F289" s="18">
        <f t="shared" si="37"/>
        <v>364.32</v>
      </c>
      <c r="G289" s="60">
        <v>60</v>
      </c>
      <c r="H289" s="60">
        <v>12</v>
      </c>
      <c r="I289" s="73">
        <f t="shared" si="36"/>
        <v>527</v>
      </c>
      <c r="J289" s="74">
        <f t="shared" si="34"/>
        <v>43.916666666666664</v>
      </c>
      <c r="K289" s="78">
        <f t="shared" si="38"/>
        <v>363.63</v>
      </c>
      <c r="L289" s="3">
        <v>0.69</v>
      </c>
      <c r="M289" s="3">
        <f t="shared" si="35"/>
        <v>727.94999999999993</v>
      </c>
      <c r="N289" s="1" t="s">
        <v>306</v>
      </c>
    </row>
    <row r="290" spans="1:14" x14ac:dyDescent="0.2">
      <c r="A290" s="2" t="s">
        <v>394</v>
      </c>
      <c r="B290" s="5" t="s">
        <v>395</v>
      </c>
      <c r="C290" s="55">
        <v>72</v>
      </c>
      <c r="D290" s="70">
        <v>36</v>
      </c>
      <c r="E290" s="71">
        <f t="shared" si="33"/>
        <v>3</v>
      </c>
      <c r="F290" s="18">
        <f t="shared" si="37"/>
        <v>24.839999999999996</v>
      </c>
      <c r="G290" s="60">
        <v>72</v>
      </c>
      <c r="H290" s="60">
        <v>12</v>
      </c>
      <c r="I290" s="73">
        <f t="shared" si="36"/>
        <v>36</v>
      </c>
      <c r="J290" s="74">
        <f t="shared" si="34"/>
        <v>3</v>
      </c>
      <c r="K290" s="78">
        <f t="shared" si="38"/>
        <v>24.839999999999996</v>
      </c>
      <c r="L290" s="3">
        <v>0.69</v>
      </c>
      <c r="M290" s="3">
        <f t="shared" si="35"/>
        <v>49.679999999999993</v>
      </c>
      <c r="N290" s="1" t="s">
        <v>306</v>
      </c>
    </row>
    <row r="291" spans="1:14" x14ac:dyDescent="0.2">
      <c r="A291" s="2" t="s">
        <v>396</v>
      </c>
      <c r="B291" s="5" t="s">
        <v>397</v>
      </c>
      <c r="C291" s="55">
        <v>59</v>
      </c>
      <c r="D291" s="70">
        <v>24</v>
      </c>
      <c r="E291" s="71">
        <f t="shared" si="33"/>
        <v>2</v>
      </c>
      <c r="F291" s="18">
        <f t="shared" si="37"/>
        <v>16.559999999999999</v>
      </c>
      <c r="G291" s="60">
        <v>72</v>
      </c>
      <c r="H291" s="60">
        <v>12</v>
      </c>
      <c r="I291" s="73">
        <f t="shared" si="36"/>
        <v>35</v>
      </c>
      <c r="J291" s="74">
        <f t="shared" si="34"/>
        <v>2.9166666666666665</v>
      </c>
      <c r="K291" s="78">
        <f t="shared" si="38"/>
        <v>24.15</v>
      </c>
      <c r="L291" s="3">
        <v>0.69</v>
      </c>
      <c r="M291" s="3">
        <f t="shared" si="35"/>
        <v>40.709999999999994</v>
      </c>
      <c r="N291" s="1" t="s">
        <v>306</v>
      </c>
    </row>
    <row r="292" spans="1:14" x14ac:dyDescent="0.2">
      <c r="A292" s="2" t="s">
        <v>398</v>
      </c>
      <c r="B292" s="5" t="s">
        <v>399</v>
      </c>
      <c r="C292" s="55">
        <v>606</v>
      </c>
      <c r="D292" s="70">
        <v>300</v>
      </c>
      <c r="E292" s="71">
        <f t="shared" si="33"/>
        <v>25</v>
      </c>
      <c r="F292" s="18">
        <f t="shared" si="37"/>
        <v>206.99999999999997</v>
      </c>
      <c r="G292" s="60">
        <v>120</v>
      </c>
      <c r="H292" s="60">
        <v>12</v>
      </c>
      <c r="I292" s="73">
        <f t="shared" si="36"/>
        <v>306</v>
      </c>
      <c r="J292" s="74">
        <f t="shared" si="34"/>
        <v>25.5</v>
      </c>
      <c r="K292" s="78">
        <f t="shared" si="38"/>
        <v>211.14</v>
      </c>
      <c r="L292" s="3">
        <v>0.69</v>
      </c>
      <c r="M292" s="3">
        <f t="shared" si="35"/>
        <v>418.14</v>
      </c>
      <c r="N292" s="1" t="s">
        <v>306</v>
      </c>
    </row>
    <row r="293" spans="1:14" x14ac:dyDescent="0.2">
      <c r="A293" s="2" t="s">
        <v>406</v>
      </c>
      <c r="B293" s="5" t="s">
        <v>407</v>
      </c>
      <c r="C293" s="55">
        <v>32</v>
      </c>
      <c r="D293" s="70">
        <v>32</v>
      </c>
      <c r="E293" s="71">
        <f t="shared" si="33"/>
        <v>1.0666666666666667</v>
      </c>
      <c r="F293" s="18">
        <f t="shared" si="37"/>
        <v>22.08</v>
      </c>
      <c r="G293" s="60">
        <v>120</v>
      </c>
      <c r="H293" s="60">
        <v>30</v>
      </c>
      <c r="I293" s="73">
        <f t="shared" si="36"/>
        <v>0</v>
      </c>
      <c r="J293" s="74">
        <f t="shared" si="34"/>
        <v>0</v>
      </c>
      <c r="K293" s="78">
        <f t="shared" si="38"/>
        <v>0</v>
      </c>
      <c r="L293" s="3">
        <v>0.69</v>
      </c>
      <c r="M293" s="3">
        <f t="shared" si="35"/>
        <v>22.08</v>
      </c>
      <c r="N293" s="1" t="s">
        <v>306</v>
      </c>
    </row>
    <row r="294" spans="1:14" x14ac:dyDescent="0.2">
      <c r="A294" s="2" t="s">
        <v>408</v>
      </c>
      <c r="B294" s="5" t="s">
        <v>407</v>
      </c>
      <c r="C294" s="55">
        <v>155</v>
      </c>
      <c r="D294" s="70">
        <v>60</v>
      </c>
      <c r="E294" s="71">
        <f t="shared" si="33"/>
        <v>2</v>
      </c>
      <c r="F294" s="18">
        <f t="shared" si="37"/>
        <v>41.4</v>
      </c>
      <c r="G294" s="60">
        <v>60</v>
      </c>
      <c r="H294" s="60">
        <v>30</v>
      </c>
      <c r="I294" s="73">
        <f t="shared" si="36"/>
        <v>95</v>
      </c>
      <c r="J294" s="74">
        <f t="shared" si="34"/>
        <v>3.1666666666666665</v>
      </c>
      <c r="K294" s="78">
        <f t="shared" si="38"/>
        <v>65.55</v>
      </c>
      <c r="L294" s="3">
        <v>0.69</v>
      </c>
      <c r="M294" s="3">
        <f t="shared" si="35"/>
        <v>106.94999999999999</v>
      </c>
      <c r="N294" s="1" t="s">
        <v>306</v>
      </c>
    </row>
    <row r="295" spans="1:14" x14ac:dyDescent="0.2">
      <c r="A295" s="2" t="s">
        <v>409</v>
      </c>
      <c r="B295" s="5" t="s">
        <v>407</v>
      </c>
      <c r="C295" s="55">
        <v>15</v>
      </c>
      <c r="D295" s="70">
        <v>15</v>
      </c>
      <c r="E295" s="71">
        <f t="shared" si="33"/>
        <v>0.5</v>
      </c>
      <c r="F295" s="18">
        <f t="shared" si="37"/>
        <v>10.35</v>
      </c>
      <c r="G295" s="60">
        <v>120</v>
      </c>
      <c r="H295" s="60">
        <v>30</v>
      </c>
      <c r="I295" s="73">
        <f t="shared" si="36"/>
        <v>0</v>
      </c>
      <c r="J295" s="74">
        <f t="shared" si="34"/>
        <v>0</v>
      </c>
      <c r="K295" s="78">
        <f t="shared" si="38"/>
        <v>0</v>
      </c>
      <c r="L295" s="3">
        <v>0.69</v>
      </c>
      <c r="M295" s="3">
        <f t="shared" si="35"/>
        <v>10.35</v>
      </c>
      <c r="N295" s="1" t="s">
        <v>306</v>
      </c>
    </row>
    <row r="296" spans="1:14" x14ac:dyDescent="0.2">
      <c r="A296" s="2" t="s">
        <v>410</v>
      </c>
      <c r="B296" s="5" t="s">
        <v>411</v>
      </c>
      <c r="C296" s="55">
        <v>122</v>
      </c>
      <c r="D296" s="70">
        <v>60</v>
      </c>
      <c r="E296" s="71">
        <f t="shared" si="33"/>
        <v>2</v>
      </c>
      <c r="F296" s="18">
        <f t="shared" si="37"/>
        <v>41.4</v>
      </c>
      <c r="G296" s="60">
        <v>60</v>
      </c>
      <c r="H296" s="60">
        <v>30</v>
      </c>
      <c r="I296" s="73">
        <f t="shared" si="36"/>
        <v>62</v>
      </c>
      <c r="J296" s="74">
        <f t="shared" si="34"/>
        <v>2.0666666666666669</v>
      </c>
      <c r="K296" s="78">
        <f t="shared" si="38"/>
        <v>42.779999999999994</v>
      </c>
      <c r="L296" s="3">
        <v>0.69</v>
      </c>
      <c r="M296" s="3">
        <f t="shared" si="35"/>
        <v>84.179999999999993</v>
      </c>
      <c r="N296" s="1" t="s">
        <v>306</v>
      </c>
    </row>
    <row r="297" spans="1:14" x14ac:dyDescent="0.2">
      <c r="A297" s="2" t="s">
        <v>304</v>
      </c>
      <c r="B297" s="5" t="s">
        <v>305</v>
      </c>
      <c r="C297" s="55">
        <v>156</v>
      </c>
      <c r="D297" s="70">
        <v>72</v>
      </c>
      <c r="E297" s="71">
        <f t="shared" si="33"/>
        <v>3</v>
      </c>
      <c r="F297" s="18">
        <f t="shared" si="37"/>
        <v>42.48</v>
      </c>
      <c r="G297" s="60">
        <v>144</v>
      </c>
      <c r="H297" s="60">
        <v>24</v>
      </c>
      <c r="I297" s="73">
        <f t="shared" si="36"/>
        <v>84</v>
      </c>
      <c r="J297" s="74">
        <f t="shared" si="34"/>
        <v>3.5</v>
      </c>
      <c r="K297" s="78">
        <f t="shared" si="38"/>
        <v>49.559999999999995</v>
      </c>
      <c r="L297" s="3">
        <v>0.59</v>
      </c>
      <c r="M297" s="3">
        <f t="shared" si="35"/>
        <v>92.039999999999992</v>
      </c>
      <c r="N297" s="1" t="s">
        <v>306</v>
      </c>
    </row>
    <row r="298" spans="1:14" x14ac:dyDescent="0.2">
      <c r="A298" s="2" t="s">
        <v>325</v>
      </c>
      <c r="B298" s="5" t="s">
        <v>326</v>
      </c>
      <c r="C298" s="55">
        <v>4</v>
      </c>
      <c r="D298" s="70">
        <v>4</v>
      </c>
      <c r="E298" s="71">
        <f t="shared" si="33"/>
        <v>0.16666666666666666</v>
      </c>
      <c r="F298" s="18">
        <f t="shared" si="37"/>
        <v>2.36</v>
      </c>
      <c r="G298" s="60">
        <v>72</v>
      </c>
      <c r="H298" s="60">
        <v>24</v>
      </c>
      <c r="I298" s="73">
        <f t="shared" si="36"/>
        <v>0</v>
      </c>
      <c r="J298" s="74">
        <f t="shared" si="34"/>
        <v>0</v>
      </c>
      <c r="K298" s="78">
        <f t="shared" si="38"/>
        <v>0</v>
      </c>
      <c r="L298" s="3">
        <v>0.59</v>
      </c>
      <c r="M298" s="3">
        <f t="shared" si="35"/>
        <v>2.36</v>
      </c>
      <c r="N298" s="1" t="s">
        <v>306</v>
      </c>
    </row>
    <row r="299" spans="1:14" x14ac:dyDescent="0.2">
      <c r="A299" s="2" t="s">
        <v>327</v>
      </c>
      <c r="B299" s="5" t="s">
        <v>328</v>
      </c>
      <c r="C299" s="55">
        <v>27</v>
      </c>
      <c r="D299" s="70">
        <v>27</v>
      </c>
      <c r="E299" s="71">
        <f t="shared" si="33"/>
        <v>1.125</v>
      </c>
      <c r="F299" s="18">
        <f t="shared" si="37"/>
        <v>15.93</v>
      </c>
      <c r="G299" s="60">
        <v>72</v>
      </c>
      <c r="H299" s="60">
        <v>24</v>
      </c>
      <c r="I299" s="73">
        <f t="shared" si="36"/>
        <v>0</v>
      </c>
      <c r="J299" s="74">
        <f t="shared" si="34"/>
        <v>0</v>
      </c>
      <c r="K299" s="78">
        <f t="shared" si="38"/>
        <v>0</v>
      </c>
      <c r="L299" s="3">
        <v>0.59</v>
      </c>
      <c r="M299" s="3">
        <f t="shared" si="35"/>
        <v>15.93</v>
      </c>
      <c r="N299" s="1" t="s">
        <v>306</v>
      </c>
    </row>
    <row r="300" spans="1:14" x14ac:dyDescent="0.2">
      <c r="A300" s="2" t="s">
        <v>331</v>
      </c>
      <c r="B300" s="5" t="s">
        <v>332</v>
      </c>
      <c r="C300" s="55">
        <v>312</v>
      </c>
      <c r="D300" s="70">
        <v>144</v>
      </c>
      <c r="E300" s="71">
        <f t="shared" si="33"/>
        <v>6</v>
      </c>
      <c r="F300" s="18">
        <f t="shared" si="37"/>
        <v>84.96</v>
      </c>
      <c r="G300" s="60">
        <v>144</v>
      </c>
      <c r="H300" s="60">
        <v>24</v>
      </c>
      <c r="I300" s="73">
        <f t="shared" si="36"/>
        <v>168</v>
      </c>
      <c r="J300" s="74">
        <f t="shared" si="34"/>
        <v>7</v>
      </c>
      <c r="K300" s="78">
        <f t="shared" si="38"/>
        <v>99.11999999999999</v>
      </c>
      <c r="L300" s="3">
        <v>0.59</v>
      </c>
      <c r="M300" s="3">
        <f t="shared" si="35"/>
        <v>184.07999999999998</v>
      </c>
      <c r="N300" s="1" t="s">
        <v>306</v>
      </c>
    </row>
    <row r="301" spans="1:14" x14ac:dyDescent="0.2">
      <c r="A301" s="2" t="s">
        <v>384</v>
      </c>
      <c r="B301" s="5" t="s">
        <v>385</v>
      </c>
      <c r="C301" s="55">
        <v>960</v>
      </c>
      <c r="D301" s="70">
        <v>480</v>
      </c>
      <c r="E301" s="71">
        <f t="shared" ref="E301:E364" si="39">D301/H301</f>
        <v>20</v>
      </c>
      <c r="F301" s="18">
        <f t="shared" si="37"/>
        <v>283.2</v>
      </c>
      <c r="G301" s="60">
        <v>240</v>
      </c>
      <c r="H301" s="60">
        <v>24</v>
      </c>
      <c r="I301" s="73">
        <f t="shared" si="36"/>
        <v>480</v>
      </c>
      <c r="J301" s="74">
        <f t="shared" ref="J301:J364" si="40">I301/H301</f>
        <v>20</v>
      </c>
      <c r="K301" s="78">
        <f t="shared" si="38"/>
        <v>283.2</v>
      </c>
      <c r="L301" s="3">
        <v>0.59</v>
      </c>
      <c r="M301" s="3">
        <f t="shared" ref="M301:M364" si="41">C301*L301</f>
        <v>566.4</v>
      </c>
      <c r="N301" s="1" t="s">
        <v>306</v>
      </c>
    </row>
    <row r="302" spans="1:14" x14ac:dyDescent="0.2">
      <c r="A302" s="2" t="s">
        <v>319</v>
      </c>
      <c r="B302" s="5" t="s">
        <v>320</v>
      </c>
      <c r="C302" s="55">
        <v>473</v>
      </c>
      <c r="D302" s="70">
        <v>244</v>
      </c>
      <c r="E302" s="71">
        <f t="shared" si="39"/>
        <v>10.166666666666666</v>
      </c>
      <c r="F302" s="18">
        <f t="shared" si="37"/>
        <v>134.20000000000002</v>
      </c>
      <c r="G302" s="60">
        <v>72</v>
      </c>
      <c r="H302" s="60">
        <v>24</v>
      </c>
      <c r="I302" s="73">
        <f t="shared" ref="I302:I365" si="42">C302-D302</f>
        <v>229</v>
      </c>
      <c r="J302" s="74">
        <f t="shared" si="40"/>
        <v>9.5416666666666661</v>
      </c>
      <c r="K302" s="78">
        <f t="shared" si="38"/>
        <v>125.95000000000002</v>
      </c>
      <c r="L302" s="3">
        <v>0.55000000000000004</v>
      </c>
      <c r="M302" s="3">
        <f t="shared" si="41"/>
        <v>260.15000000000003</v>
      </c>
      <c r="N302" s="1" t="s">
        <v>306</v>
      </c>
    </row>
    <row r="303" spans="1:14" x14ac:dyDescent="0.2">
      <c r="A303" s="2" t="s">
        <v>323</v>
      </c>
      <c r="B303" s="5" t="s">
        <v>324</v>
      </c>
      <c r="C303" s="55">
        <v>27</v>
      </c>
      <c r="D303" s="70">
        <v>27</v>
      </c>
      <c r="E303" s="71">
        <f t="shared" si="39"/>
        <v>1</v>
      </c>
      <c r="F303" s="18">
        <f t="shared" si="37"/>
        <v>14.850000000000001</v>
      </c>
      <c r="G303" s="60">
        <v>108</v>
      </c>
      <c r="H303" s="60">
        <v>27</v>
      </c>
      <c r="I303" s="73">
        <f t="shared" si="42"/>
        <v>0</v>
      </c>
      <c r="J303" s="74">
        <f t="shared" si="40"/>
        <v>0</v>
      </c>
      <c r="K303" s="78">
        <f t="shared" si="38"/>
        <v>0</v>
      </c>
      <c r="L303" s="3">
        <v>0.55000000000000004</v>
      </c>
      <c r="M303" s="3">
        <f t="shared" si="41"/>
        <v>14.850000000000001</v>
      </c>
      <c r="N303" s="1" t="s">
        <v>306</v>
      </c>
    </row>
    <row r="304" spans="1:14" x14ac:dyDescent="0.2">
      <c r="A304" s="2" t="s">
        <v>448</v>
      </c>
      <c r="B304" s="5" t="s">
        <v>449</v>
      </c>
      <c r="C304" s="55">
        <v>30</v>
      </c>
      <c r="D304" s="70">
        <v>30</v>
      </c>
      <c r="E304" s="71">
        <f t="shared" si="39"/>
        <v>1.25</v>
      </c>
      <c r="F304" s="18">
        <f t="shared" si="37"/>
        <v>22.5</v>
      </c>
      <c r="G304" s="60">
        <v>24</v>
      </c>
      <c r="H304" s="60">
        <v>24</v>
      </c>
      <c r="I304" s="73">
        <f t="shared" si="42"/>
        <v>0</v>
      </c>
      <c r="J304" s="74">
        <f t="shared" si="40"/>
        <v>0</v>
      </c>
      <c r="K304" s="78">
        <f t="shared" si="38"/>
        <v>0</v>
      </c>
      <c r="L304" s="3">
        <v>0.75</v>
      </c>
      <c r="M304" s="3">
        <f t="shared" si="41"/>
        <v>22.5</v>
      </c>
      <c r="N304" s="1" t="s">
        <v>416</v>
      </c>
    </row>
    <row r="305" spans="1:14" x14ac:dyDescent="0.2">
      <c r="A305" s="2" t="s">
        <v>427</v>
      </c>
      <c r="B305" s="5" t="s">
        <v>428</v>
      </c>
      <c r="C305" s="55">
        <v>504</v>
      </c>
      <c r="D305" s="70">
        <v>244</v>
      </c>
      <c r="E305" s="71">
        <f t="shared" si="39"/>
        <v>20.333333333333332</v>
      </c>
      <c r="F305" s="18">
        <f t="shared" si="37"/>
        <v>168.35999999999999</v>
      </c>
      <c r="G305" s="60">
        <v>96</v>
      </c>
      <c r="H305" s="60">
        <v>12</v>
      </c>
      <c r="I305" s="73">
        <f t="shared" si="42"/>
        <v>260</v>
      </c>
      <c r="J305" s="74">
        <f t="shared" si="40"/>
        <v>21.666666666666668</v>
      </c>
      <c r="K305" s="78">
        <f t="shared" si="38"/>
        <v>179.39999999999998</v>
      </c>
      <c r="L305" s="3">
        <v>0.69</v>
      </c>
      <c r="M305" s="3">
        <f t="shared" si="41"/>
        <v>347.76</v>
      </c>
      <c r="N305" s="1" t="s">
        <v>416</v>
      </c>
    </row>
    <row r="306" spans="1:14" x14ac:dyDescent="0.2">
      <c r="A306" s="2" t="s">
        <v>446</v>
      </c>
      <c r="B306" s="5" t="s">
        <v>447</v>
      </c>
      <c r="C306" s="55">
        <v>58</v>
      </c>
      <c r="D306" s="70">
        <v>48</v>
      </c>
      <c r="E306" s="71">
        <f t="shared" si="39"/>
        <v>1</v>
      </c>
      <c r="F306" s="18">
        <f t="shared" si="37"/>
        <v>31.200000000000003</v>
      </c>
      <c r="G306" s="60">
        <v>48</v>
      </c>
      <c r="H306" s="60">
        <v>48</v>
      </c>
      <c r="I306" s="73">
        <f t="shared" si="42"/>
        <v>10</v>
      </c>
      <c r="J306" s="74">
        <f t="shared" si="40"/>
        <v>0.20833333333333334</v>
      </c>
      <c r="K306" s="78">
        <f t="shared" si="38"/>
        <v>6.5</v>
      </c>
      <c r="L306" s="3">
        <v>0.65</v>
      </c>
      <c r="M306" s="3">
        <f t="shared" si="41"/>
        <v>37.700000000000003</v>
      </c>
      <c r="N306" s="1" t="s">
        <v>416</v>
      </c>
    </row>
    <row r="307" spans="1:14" x14ac:dyDescent="0.2">
      <c r="A307" s="2" t="s">
        <v>456</v>
      </c>
      <c r="B307" s="5" t="s">
        <v>457</v>
      </c>
      <c r="C307" s="55">
        <v>73</v>
      </c>
      <c r="D307" s="70">
        <v>48</v>
      </c>
      <c r="E307" s="71">
        <f t="shared" si="39"/>
        <v>1</v>
      </c>
      <c r="F307" s="18">
        <f t="shared" si="37"/>
        <v>31.200000000000003</v>
      </c>
      <c r="G307" s="60">
        <v>48</v>
      </c>
      <c r="H307" s="60">
        <v>48</v>
      </c>
      <c r="I307" s="73">
        <f t="shared" si="42"/>
        <v>25</v>
      </c>
      <c r="J307" s="74">
        <f t="shared" si="40"/>
        <v>0.52083333333333337</v>
      </c>
      <c r="K307" s="78">
        <f t="shared" si="38"/>
        <v>16.25</v>
      </c>
      <c r="L307" s="3">
        <v>0.65</v>
      </c>
      <c r="M307" s="3">
        <f t="shared" si="41"/>
        <v>47.45</v>
      </c>
      <c r="N307" s="1" t="s">
        <v>416</v>
      </c>
    </row>
    <row r="308" spans="1:14" x14ac:dyDescent="0.2">
      <c r="A308" s="2" t="s">
        <v>460</v>
      </c>
      <c r="B308" s="5" t="s">
        <v>461</v>
      </c>
      <c r="C308" s="55">
        <v>36</v>
      </c>
      <c r="D308" s="70">
        <v>36</v>
      </c>
      <c r="E308" s="71">
        <f t="shared" si="39"/>
        <v>0.75</v>
      </c>
      <c r="F308" s="18">
        <f t="shared" si="37"/>
        <v>23.400000000000002</v>
      </c>
      <c r="G308" s="60">
        <v>48</v>
      </c>
      <c r="H308" s="60">
        <v>48</v>
      </c>
      <c r="I308" s="73">
        <f t="shared" si="42"/>
        <v>0</v>
      </c>
      <c r="J308" s="74">
        <f t="shared" si="40"/>
        <v>0</v>
      </c>
      <c r="K308" s="78">
        <f t="shared" si="38"/>
        <v>0</v>
      </c>
      <c r="L308" s="3">
        <v>0.65</v>
      </c>
      <c r="M308" s="3">
        <f t="shared" si="41"/>
        <v>23.400000000000002</v>
      </c>
      <c r="N308" s="1" t="s">
        <v>416</v>
      </c>
    </row>
    <row r="309" spans="1:14" x14ac:dyDescent="0.2">
      <c r="A309" s="2" t="s">
        <v>421</v>
      </c>
      <c r="B309" s="5" t="s">
        <v>422</v>
      </c>
      <c r="C309" s="55">
        <v>30</v>
      </c>
      <c r="D309" s="70">
        <v>24</v>
      </c>
      <c r="E309" s="71">
        <f t="shared" si="39"/>
        <v>1</v>
      </c>
      <c r="F309" s="18">
        <f t="shared" si="37"/>
        <v>14.16</v>
      </c>
      <c r="G309" s="60">
        <v>48</v>
      </c>
      <c r="H309" s="60">
        <v>24</v>
      </c>
      <c r="I309" s="73">
        <f t="shared" si="42"/>
        <v>6</v>
      </c>
      <c r="J309" s="74">
        <f t="shared" si="40"/>
        <v>0.25</v>
      </c>
      <c r="K309" s="78">
        <f t="shared" si="38"/>
        <v>3.54</v>
      </c>
      <c r="L309" s="3">
        <v>0.59</v>
      </c>
      <c r="M309" s="3">
        <f t="shared" si="41"/>
        <v>17.7</v>
      </c>
      <c r="N309" s="1" t="s">
        <v>416</v>
      </c>
    </row>
    <row r="310" spans="1:14" x14ac:dyDescent="0.2">
      <c r="A310" s="2" t="s">
        <v>423</v>
      </c>
      <c r="B310" s="5" t="s">
        <v>424</v>
      </c>
      <c r="C310" s="55">
        <v>1</v>
      </c>
      <c r="D310" s="70">
        <v>0</v>
      </c>
      <c r="E310" s="71">
        <f t="shared" si="39"/>
        <v>0</v>
      </c>
      <c r="F310" s="18">
        <f t="shared" si="37"/>
        <v>0</v>
      </c>
      <c r="G310" s="60">
        <v>48</v>
      </c>
      <c r="H310" s="60">
        <v>24</v>
      </c>
      <c r="I310" s="73">
        <f t="shared" si="42"/>
        <v>1</v>
      </c>
      <c r="J310" s="74">
        <f t="shared" si="40"/>
        <v>4.1666666666666664E-2</v>
      </c>
      <c r="K310" s="78">
        <f t="shared" si="38"/>
        <v>0.59</v>
      </c>
      <c r="L310" s="3">
        <v>0.59</v>
      </c>
      <c r="M310" s="3">
        <f t="shared" si="41"/>
        <v>0.59</v>
      </c>
      <c r="N310" s="1" t="s">
        <v>416</v>
      </c>
    </row>
    <row r="311" spans="1:14" x14ac:dyDescent="0.2">
      <c r="A311" s="2" t="s">
        <v>425</v>
      </c>
      <c r="B311" s="5" t="s">
        <v>426</v>
      </c>
      <c r="C311" s="55">
        <v>20</v>
      </c>
      <c r="D311" s="70">
        <v>20</v>
      </c>
      <c r="E311" s="71">
        <f t="shared" si="39"/>
        <v>1</v>
      </c>
      <c r="F311" s="18">
        <f t="shared" si="37"/>
        <v>11.799999999999999</v>
      </c>
      <c r="G311" s="60">
        <v>20</v>
      </c>
      <c r="H311" s="60">
        <v>20</v>
      </c>
      <c r="I311" s="73">
        <f t="shared" si="42"/>
        <v>0</v>
      </c>
      <c r="J311" s="74">
        <f t="shared" si="40"/>
        <v>0</v>
      </c>
      <c r="K311" s="78">
        <f t="shared" si="38"/>
        <v>0</v>
      </c>
      <c r="L311" s="3">
        <v>0.59</v>
      </c>
      <c r="M311" s="3">
        <f t="shared" si="41"/>
        <v>11.799999999999999</v>
      </c>
      <c r="N311" s="1" t="s">
        <v>416</v>
      </c>
    </row>
    <row r="312" spans="1:14" x14ac:dyDescent="0.2">
      <c r="A312" s="2" t="s">
        <v>444</v>
      </c>
      <c r="B312" s="5" t="s">
        <v>445</v>
      </c>
      <c r="C312" s="55">
        <v>95</v>
      </c>
      <c r="D312" s="70">
        <v>60</v>
      </c>
      <c r="E312" s="71">
        <f t="shared" si="39"/>
        <v>2</v>
      </c>
      <c r="F312" s="18">
        <f t="shared" si="37"/>
        <v>35.4</v>
      </c>
      <c r="G312" s="60">
        <v>30</v>
      </c>
      <c r="H312" s="60">
        <v>30</v>
      </c>
      <c r="I312" s="73">
        <f t="shared" si="42"/>
        <v>35</v>
      </c>
      <c r="J312" s="74">
        <f t="shared" si="40"/>
        <v>1.1666666666666667</v>
      </c>
      <c r="K312" s="78">
        <f t="shared" si="38"/>
        <v>20.65</v>
      </c>
      <c r="L312" s="3">
        <v>0.59</v>
      </c>
      <c r="M312" s="3">
        <f t="shared" si="41"/>
        <v>56.05</v>
      </c>
      <c r="N312" s="1" t="s">
        <v>416</v>
      </c>
    </row>
    <row r="313" spans="1:14" x14ac:dyDescent="0.2">
      <c r="A313" s="2" t="s">
        <v>450</v>
      </c>
      <c r="B313" s="5" t="s">
        <v>451</v>
      </c>
      <c r="C313" s="55">
        <v>36</v>
      </c>
      <c r="D313" s="70">
        <v>36</v>
      </c>
      <c r="E313" s="71">
        <f t="shared" si="39"/>
        <v>1</v>
      </c>
      <c r="F313" s="18">
        <f t="shared" si="37"/>
        <v>21.24</v>
      </c>
      <c r="G313" s="60">
        <v>36</v>
      </c>
      <c r="H313" s="60">
        <v>36</v>
      </c>
      <c r="I313" s="73">
        <f t="shared" si="42"/>
        <v>0</v>
      </c>
      <c r="J313" s="74">
        <f t="shared" si="40"/>
        <v>0</v>
      </c>
      <c r="K313" s="78">
        <f t="shared" si="38"/>
        <v>0</v>
      </c>
      <c r="L313" s="3">
        <v>0.59</v>
      </c>
      <c r="M313" s="3">
        <f t="shared" si="41"/>
        <v>21.24</v>
      </c>
      <c r="N313" s="1" t="s">
        <v>416</v>
      </c>
    </row>
    <row r="314" spans="1:14" x14ac:dyDescent="0.2">
      <c r="A314" s="2" t="s">
        <v>452</v>
      </c>
      <c r="B314" s="5" t="s">
        <v>453</v>
      </c>
      <c r="C314" s="55">
        <v>36</v>
      </c>
      <c r="D314" s="70">
        <v>36</v>
      </c>
      <c r="E314" s="71">
        <f t="shared" si="39"/>
        <v>1</v>
      </c>
      <c r="F314" s="18">
        <f t="shared" si="37"/>
        <v>21.24</v>
      </c>
      <c r="G314" s="60">
        <v>36</v>
      </c>
      <c r="H314" s="60">
        <v>36</v>
      </c>
      <c r="I314" s="73">
        <f t="shared" si="42"/>
        <v>0</v>
      </c>
      <c r="J314" s="74">
        <f t="shared" si="40"/>
        <v>0</v>
      </c>
      <c r="K314" s="78">
        <f t="shared" si="38"/>
        <v>0</v>
      </c>
      <c r="L314" s="3">
        <v>0.59</v>
      </c>
      <c r="M314" s="3">
        <f t="shared" si="41"/>
        <v>21.24</v>
      </c>
      <c r="N314" s="1" t="s">
        <v>416</v>
      </c>
    </row>
    <row r="315" spans="1:14" x14ac:dyDescent="0.2">
      <c r="A315" s="2" t="s">
        <v>454</v>
      </c>
      <c r="B315" s="5" t="s">
        <v>455</v>
      </c>
      <c r="C315" s="55">
        <v>36</v>
      </c>
      <c r="D315" s="70">
        <v>36</v>
      </c>
      <c r="E315" s="71">
        <f t="shared" si="39"/>
        <v>1</v>
      </c>
      <c r="F315" s="18">
        <f t="shared" si="37"/>
        <v>21.24</v>
      </c>
      <c r="G315" s="60">
        <v>36</v>
      </c>
      <c r="H315" s="60">
        <v>36</v>
      </c>
      <c r="I315" s="73">
        <f t="shared" si="42"/>
        <v>0</v>
      </c>
      <c r="J315" s="74">
        <f t="shared" si="40"/>
        <v>0</v>
      </c>
      <c r="K315" s="78">
        <f t="shared" si="38"/>
        <v>0</v>
      </c>
      <c r="L315" s="3">
        <v>0.59</v>
      </c>
      <c r="M315" s="3">
        <f t="shared" si="41"/>
        <v>21.24</v>
      </c>
      <c r="N315" s="1" t="s">
        <v>416</v>
      </c>
    </row>
    <row r="316" spans="1:14" x14ac:dyDescent="0.2">
      <c r="A316" s="2" t="s">
        <v>458</v>
      </c>
      <c r="B316" s="5" t="s">
        <v>459</v>
      </c>
      <c r="C316" s="55">
        <v>479</v>
      </c>
      <c r="D316" s="70">
        <v>240</v>
      </c>
      <c r="E316" s="71">
        <f t="shared" si="39"/>
        <v>5</v>
      </c>
      <c r="F316" s="18">
        <f t="shared" si="37"/>
        <v>141.6</v>
      </c>
      <c r="G316" s="60">
        <v>48</v>
      </c>
      <c r="H316" s="60">
        <v>48</v>
      </c>
      <c r="I316" s="73">
        <f t="shared" si="42"/>
        <v>239</v>
      </c>
      <c r="J316" s="74">
        <f t="shared" si="40"/>
        <v>4.979166666666667</v>
      </c>
      <c r="K316" s="78">
        <f t="shared" si="38"/>
        <v>141.01</v>
      </c>
      <c r="L316" s="3">
        <v>0.59</v>
      </c>
      <c r="M316" s="3">
        <f t="shared" si="41"/>
        <v>282.60999999999996</v>
      </c>
      <c r="N316" s="1" t="s">
        <v>416</v>
      </c>
    </row>
    <row r="317" spans="1:14" x14ac:dyDescent="0.2">
      <c r="A317" s="2" t="s">
        <v>462</v>
      </c>
      <c r="B317" s="5" t="s">
        <v>463</v>
      </c>
      <c r="C317" s="55">
        <v>180</v>
      </c>
      <c r="D317" s="70">
        <v>108</v>
      </c>
      <c r="E317" s="71">
        <f t="shared" si="39"/>
        <v>3</v>
      </c>
      <c r="F317" s="18">
        <f t="shared" si="37"/>
        <v>63.72</v>
      </c>
      <c r="G317" s="60">
        <v>36</v>
      </c>
      <c r="H317" s="60">
        <v>36</v>
      </c>
      <c r="I317" s="73">
        <f t="shared" si="42"/>
        <v>72</v>
      </c>
      <c r="J317" s="74">
        <f t="shared" si="40"/>
        <v>2</v>
      </c>
      <c r="K317" s="78">
        <f t="shared" si="38"/>
        <v>42.48</v>
      </c>
      <c r="L317" s="3">
        <v>0.59</v>
      </c>
      <c r="M317" s="3">
        <f t="shared" si="41"/>
        <v>106.19999999999999</v>
      </c>
      <c r="N317" s="1" t="s">
        <v>416</v>
      </c>
    </row>
    <row r="318" spans="1:14" x14ac:dyDescent="0.2">
      <c r="A318" s="2" t="s">
        <v>507</v>
      </c>
      <c r="B318" s="5" t="s">
        <v>508</v>
      </c>
      <c r="C318" s="55">
        <v>24</v>
      </c>
      <c r="D318" s="70">
        <v>12</v>
      </c>
      <c r="E318" s="71">
        <f t="shared" si="39"/>
        <v>0.1</v>
      </c>
      <c r="F318" s="18">
        <f t="shared" si="37"/>
        <v>9.48</v>
      </c>
      <c r="G318" s="60">
        <v>120</v>
      </c>
      <c r="H318" s="60">
        <v>120</v>
      </c>
      <c r="I318" s="73">
        <f t="shared" si="42"/>
        <v>12</v>
      </c>
      <c r="J318" s="74">
        <f t="shared" si="40"/>
        <v>0.1</v>
      </c>
      <c r="K318" s="78">
        <f t="shared" si="38"/>
        <v>9.48</v>
      </c>
      <c r="L318" s="3">
        <v>0.79</v>
      </c>
      <c r="M318" s="3">
        <f t="shared" si="41"/>
        <v>18.96</v>
      </c>
      <c r="N318" s="1" t="s">
        <v>466</v>
      </c>
    </row>
    <row r="319" spans="1:14" x14ac:dyDescent="0.2">
      <c r="A319" s="2" t="s">
        <v>525</v>
      </c>
      <c r="B319" s="5" t="s">
        <v>526</v>
      </c>
      <c r="C319" s="55">
        <v>60</v>
      </c>
      <c r="D319" s="70">
        <v>48</v>
      </c>
      <c r="E319" s="71">
        <f t="shared" si="39"/>
        <v>1</v>
      </c>
      <c r="F319" s="18">
        <f t="shared" si="37"/>
        <v>37.92</v>
      </c>
      <c r="G319" s="60">
        <v>48</v>
      </c>
      <c r="H319" s="60">
        <v>48</v>
      </c>
      <c r="I319" s="73">
        <f t="shared" si="42"/>
        <v>12</v>
      </c>
      <c r="J319" s="74">
        <f t="shared" si="40"/>
        <v>0.25</v>
      </c>
      <c r="K319" s="78">
        <f t="shared" si="38"/>
        <v>9.48</v>
      </c>
      <c r="L319" s="3">
        <v>0.79</v>
      </c>
      <c r="M319" s="3">
        <f t="shared" si="41"/>
        <v>47.400000000000006</v>
      </c>
      <c r="N319" s="1" t="s">
        <v>466</v>
      </c>
    </row>
    <row r="320" spans="1:14" x14ac:dyDescent="0.2">
      <c r="A320" s="2" t="s">
        <v>501</v>
      </c>
      <c r="B320" s="5" t="s">
        <v>502</v>
      </c>
      <c r="C320" s="55">
        <v>510</v>
      </c>
      <c r="D320" s="70">
        <v>170</v>
      </c>
      <c r="E320" s="71">
        <f t="shared" si="39"/>
        <v>1</v>
      </c>
      <c r="F320" s="18">
        <f t="shared" si="37"/>
        <v>127.5</v>
      </c>
      <c r="G320" s="60">
        <v>170</v>
      </c>
      <c r="H320" s="60">
        <v>170</v>
      </c>
      <c r="I320" s="73">
        <f t="shared" si="42"/>
        <v>340</v>
      </c>
      <c r="J320" s="74">
        <f t="shared" si="40"/>
        <v>2</v>
      </c>
      <c r="K320" s="78">
        <f t="shared" si="38"/>
        <v>255</v>
      </c>
      <c r="L320" s="3">
        <v>0.75</v>
      </c>
      <c r="M320" s="3">
        <f t="shared" si="41"/>
        <v>382.5</v>
      </c>
      <c r="N320" s="1" t="s">
        <v>466</v>
      </c>
    </row>
    <row r="321" spans="1:14" x14ac:dyDescent="0.2">
      <c r="A321" s="2" t="s">
        <v>509</v>
      </c>
      <c r="B321" s="5" t="s">
        <v>510</v>
      </c>
      <c r="C321" s="55">
        <v>15</v>
      </c>
      <c r="D321" s="70">
        <v>15</v>
      </c>
      <c r="E321" s="71">
        <f t="shared" si="39"/>
        <v>0.3</v>
      </c>
      <c r="F321" s="18">
        <f t="shared" si="37"/>
        <v>11.25</v>
      </c>
      <c r="G321" s="60">
        <v>50</v>
      </c>
      <c r="H321" s="60">
        <v>50</v>
      </c>
      <c r="I321" s="73">
        <f t="shared" si="42"/>
        <v>0</v>
      </c>
      <c r="J321" s="74">
        <f t="shared" si="40"/>
        <v>0</v>
      </c>
      <c r="K321" s="78">
        <f t="shared" si="38"/>
        <v>0</v>
      </c>
      <c r="L321" s="3">
        <v>0.75</v>
      </c>
      <c r="M321" s="3">
        <f t="shared" si="41"/>
        <v>11.25</v>
      </c>
      <c r="N321" s="1" t="s">
        <v>466</v>
      </c>
    </row>
    <row r="322" spans="1:14" x14ac:dyDescent="0.2">
      <c r="A322" s="2" t="s">
        <v>513</v>
      </c>
      <c r="B322" s="5" t="s">
        <v>514</v>
      </c>
      <c r="C322" s="55">
        <v>120</v>
      </c>
      <c r="D322" s="70">
        <v>72</v>
      </c>
      <c r="E322" s="71">
        <f t="shared" si="39"/>
        <v>3</v>
      </c>
      <c r="F322" s="18">
        <f t="shared" si="37"/>
        <v>54</v>
      </c>
      <c r="G322" s="60">
        <v>120</v>
      </c>
      <c r="H322" s="60">
        <v>24</v>
      </c>
      <c r="I322" s="73">
        <f t="shared" si="42"/>
        <v>48</v>
      </c>
      <c r="J322" s="74">
        <f t="shared" si="40"/>
        <v>2</v>
      </c>
      <c r="K322" s="78">
        <f t="shared" si="38"/>
        <v>36</v>
      </c>
      <c r="L322" s="3">
        <v>0.75</v>
      </c>
      <c r="M322" s="3">
        <f t="shared" si="41"/>
        <v>90</v>
      </c>
      <c r="N322" s="1" t="s">
        <v>466</v>
      </c>
    </row>
    <row r="323" spans="1:14" x14ac:dyDescent="0.2">
      <c r="A323" s="2" t="s">
        <v>515</v>
      </c>
      <c r="B323" s="5" t="s">
        <v>516</v>
      </c>
      <c r="C323" s="55">
        <v>150</v>
      </c>
      <c r="D323" s="70">
        <v>72</v>
      </c>
      <c r="E323" s="71">
        <f t="shared" si="39"/>
        <v>3</v>
      </c>
      <c r="F323" s="18">
        <f t="shared" si="37"/>
        <v>54</v>
      </c>
      <c r="G323" s="60">
        <v>120</v>
      </c>
      <c r="H323" s="60">
        <v>24</v>
      </c>
      <c r="I323" s="73">
        <f t="shared" si="42"/>
        <v>78</v>
      </c>
      <c r="J323" s="74">
        <f t="shared" si="40"/>
        <v>3.25</v>
      </c>
      <c r="K323" s="78">
        <f t="shared" si="38"/>
        <v>58.5</v>
      </c>
      <c r="L323" s="3">
        <v>0.75</v>
      </c>
      <c r="M323" s="3">
        <f t="shared" si="41"/>
        <v>112.5</v>
      </c>
      <c r="N323" s="1" t="s">
        <v>466</v>
      </c>
    </row>
    <row r="324" spans="1:14" x14ac:dyDescent="0.2">
      <c r="A324" s="1" t="s">
        <v>533</v>
      </c>
      <c r="B324" s="5" t="s">
        <v>534</v>
      </c>
      <c r="C324" s="55">
        <v>4410</v>
      </c>
      <c r="D324" s="70">
        <v>2200</v>
      </c>
      <c r="E324" s="71">
        <f t="shared" si="39"/>
        <v>11</v>
      </c>
      <c r="F324" s="18">
        <f t="shared" si="37"/>
        <v>1650</v>
      </c>
      <c r="G324" s="60">
        <v>200</v>
      </c>
      <c r="H324" s="60">
        <v>200</v>
      </c>
      <c r="I324" s="73">
        <f t="shared" si="42"/>
        <v>2210</v>
      </c>
      <c r="J324" s="74">
        <f t="shared" si="40"/>
        <v>11.05</v>
      </c>
      <c r="K324" s="78">
        <f t="shared" si="38"/>
        <v>1657.5</v>
      </c>
      <c r="L324" s="3">
        <v>0.75</v>
      </c>
      <c r="M324" s="3">
        <f t="shared" si="41"/>
        <v>3307.5</v>
      </c>
      <c r="N324" s="1" t="s">
        <v>466</v>
      </c>
    </row>
    <row r="325" spans="1:14" x14ac:dyDescent="0.2">
      <c r="A325" s="2" t="s">
        <v>475</v>
      </c>
      <c r="B325" s="5" t="s">
        <v>476</v>
      </c>
      <c r="C325" s="55">
        <v>288</v>
      </c>
      <c r="D325" s="70">
        <v>144</v>
      </c>
      <c r="E325" s="71">
        <f t="shared" si="39"/>
        <v>6</v>
      </c>
      <c r="F325" s="18">
        <f t="shared" si="37"/>
        <v>99.359999999999985</v>
      </c>
      <c r="G325" s="60">
        <v>144</v>
      </c>
      <c r="H325" s="60">
        <v>24</v>
      </c>
      <c r="I325" s="73">
        <f t="shared" si="42"/>
        <v>144</v>
      </c>
      <c r="J325" s="74">
        <f t="shared" si="40"/>
        <v>6</v>
      </c>
      <c r="K325" s="78">
        <f t="shared" si="38"/>
        <v>99.359999999999985</v>
      </c>
      <c r="L325" s="3">
        <v>0.69</v>
      </c>
      <c r="M325" s="3">
        <f t="shared" si="41"/>
        <v>198.71999999999997</v>
      </c>
      <c r="N325" s="1" t="s">
        <v>466</v>
      </c>
    </row>
    <row r="326" spans="1:14" x14ac:dyDescent="0.2">
      <c r="A326" s="2" t="s">
        <v>497</v>
      </c>
      <c r="B326" s="5" t="s">
        <v>498</v>
      </c>
      <c r="C326" s="55">
        <v>541</v>
      </c>
      <c r="D326" s="70">
        <v>264</v>
      </c>
      <c r="E326" s="71">
        <f t="shared" si="39"/>
        <v>11</v>
      </c>
      <c r="F326" s="18">
        <f t="shared" si="37"/>
        <v>182.16</v>
      </c>
      <c r="G326" s="60">
        <v>72</v>
      </c>
      <c r="H326" s="60">
        <v>24</v>
      </c>
      <c r="I326" s="73">
        <f t="shared" si="42"/>
        <v>277</v>
      </c>
      <c r="J326" s="74">
        <f t="shared" si="40"/>
        <v>11.541666666666666</v>
      </c>
      <c r="K326" s="78">
        <f t="shared" si="38"/>
        <v>191.13</v>
      </c>
      <c r="L326" s="3">
        <v>0.69</v>
      </c>
      <c r="M326" s="3">
        <f t="shared" si="41"/>
        <v>373.28999999999996</v>
      </c>
      <c r="N326" s="1" t="s">
        <v>466</v>
      </c>
    </row>
    <row r="327" spans="1:14" x14ac:dyDescent="0.2">
      <c r="A327" s="2" t="s">
        <v>503</v>
      </c>
      <c r="B327" s="5" t="s">
        <v>504</v>
      </c>
      <c r="C327" s="55">
        <v>61</v>
      </c>
      <c r="D327" s="70">
        <v>36</v>
      </c>
      <c r="E327" s="71">
        <f t="shared" si="39"/>
        <v>3</v>
      </c>
      <c r="F327" s="18">
        <f t="shared" si="37"/>
        <v>24.839999999999996</v>
      </c>
      <c r="G327" s="60">
        <v>144</v>
      </c>
      <c r="H327" s="60">
        <v>12</v>
      </c>
      <c r="I327" s="73">
        <f t="shared" si="42"/>
        <v>25</v>
      </c>
      <c r="J327" s="74">
        <f t="shared" si="40"/>
        <v>2.0833333333333335</v>
      </c>
      <c r="K327" s="78">
        <f t="shared" si="38"/>
        <v>17.25</v>
      </c>
      <c r="L327" s="3">
        <v>0.69</v>
      </c>
      <c r="M327" s="3">
        <f t="shared" si="41"/>
        <v>42.089999999999996</v>
      </c>
      <c r="N327" s="1" t="s">
        <v>466</v>
      </c>
    </row>
    <row r="328" spans="1:14" x14ac:dyDescent="0.2">
      <c r="A328" s="2" t="s">
        <v>517</v>
      </c>
      <c r="B328" s="5" t="s">
        <v>518</v>
      </c>
      <c r="C328" s="55">
        <v>109</v>
      </c>
      <c r="D328" s="70">
        <v>50</v>
      </c>
      <c r="E328" s="71">
        <f t="shared" si="39"/>
        <v>1</v>
      </c>
      <c r="F328" s="18">
        <f t="shared" si="37"/>
        <v>34.5</v>
      </c>
      <c r="G328" s="60">
        <v>200</v>
      </c>
      <c r="H328" s="60">
        <v>50</v>
      </c>
      <c r="I328" s="73">
        <f t="shared" si="42"/>
        <v>59</v>
      </c>
      <c r="J328" s="74">
        <f t="shared" si="40"/>
        <v>1.18</v>
      </c>
      <c r="K328" s="78">
        <f t="shared" si="38"/>
        <v>40.709999999999994</v>
      </c>
      <c r="L328" s="3">
        <v>0.69</v>
      </c>
      <c r="M328" s="3">
        <f t="shared" si="41"/>
        <v>75.209999999999994</v>
      </c>
      <c r="N328" s="1" t="s">
        <v>466</v>
      </c>
    </row>
    <row r="329" spans="1:14" x14ac:dyDescent="0.2">
      <c r="A329" s="2" t="s">
        <v>519</v>
      </c>
      <c r="B329" s="5" t="s">
        <v>520</v>
      </c>
      <c r="C329" s="55">
        <v>236</v>
      </c>
      <c r="D329" s="70">
        <v>100</v>
      </c>
      <c r="E329" s="71">
        <f t="shared" si="39"/>
        <v>2</v>
      </c>
      <c r="F329" s="18">
        <f t="shared" si="37"/>
        <v>69</v>
      </c>
      <c r="G329" s="60">
        <v>200</v>
      </c>
      <c r="H329" s="60">
        <v>50</v>
      </c>
      <c r="I329" s="73">
        <f t="shared" si="42"/>
        <v>136</v>
      </c>
      <c r="J329" s="74">
        <f t="shared" si="40"/>
        <v>2.72</v>
      </c>
      <c r="K329" s="78">
        <f t="shared" si="38"/>
        <v>93.839999999999989</v>
      </c>
      <c r="L329" s="3">
        <v>0.69</v>
      </c>
      <c r="M329" s="3">
        <f t="shared" si="41"/>
        <v>162.83999999999997</v>
      </c>
      <c r="N329" s="1" t="s">
        <v>466</v>
      </c>
    </row>
    <row r="330" spans="1:14" x14ac:dyDescent="0.2">
      <c r="A330" s="2" t="s">
        <v>483</v>
      </c>
      <c r="B330" s="5" t="s">
        <v>484</v>
      </c>
      <c r="C330" s="55">
        <v>2160</v>
      </c>
      <c r="D330" s="70">
        <v>1080</v>
      </c>
      <c r="E330" s="71">
        <f t="shared" si="39"/>
        <v>45</v>
      </c>
      <c r="F330" s="18">
        <f t="shared" si="37"/>
        <v>702</v>
      </c>
      <c r="G330" s="60">
        <v>144</v>
      </c>
      <c r="H330" s="60">
        <v>24</v>
      </c>
      <c r="I330" s="73">
        <f t="shared" si="42"/>
        <v>1080</v>
      </c>
      <c r="J330" s="74">
        <f t="shared" si="40"/>
        <v>45</v>
      </c>
      <c r="K330" s="78">
        <f t="shared" si="38"/>
        <v>702</v>
      </c>
      <c r="L330" s="3">
        <v>0.65</v>
      </c>
      <c r="M330" s="3">
        <f t="shared" si="41"/>
        <v>1404</v>
      </c>
      <c r="N330" s="1" t="s">
        <v>466</v>
      </c>
    </row>
    <row r="331" spans="1:14" x14ac:dyDescent="0.2">
      <c r="A331" s="2" t="s">
        <v>495</v>
      </c>
      <c r="B331" s="5" t="s">
        <v>496</v>
      </c>
      <c r="C331" s="55">
        <v>168</v>
      </c>
      <c r="D331" s="70">
        <v>72</v>
      </c>
      <c r="E331" s="71">
        <f t="shared" si="39"/>
        <v>3</v>
      </c>
      <c r="F331" s="18">
        <f t="shared" ref="F331:F394" si="43">D331*L331</f>
        <v>46.800000000000004</v>
      </c>
      <c r="G331" s="60">
        <v>72</v>
      </c>
      <c r="H331" s="60">
        <v>24</v>
      </c>
      <c r="I331" s="73">
        <f t="shared" si="42"/>
        <v>96</v>
      </c>
      <c r="J331" s="74">
        <f t="shared" si="40"/>
        <v>4</v>
      </c>
      <c r="K331" s="78">
        <f t="shared" ref="K331:K394" si="44">I331*L331</f>
        <v>62.400000000000006</v>
      </c>
      <c r="L331" s="3">
        <v>0.65</v>
      </c>
      <c r="M331" s="3">
        <f t="shared" si="41"/>
        <v>109.2</v>
      </c>
      <c r="N331" s="1" t="s">
        <v>466</v>
      </c>
    </row>
    <row r="332" spans="1:14" x14ac:dyDescent="0.2">
      <c r="A332" s="2" t="s">
        <v>477</v>
      </c>
      <c r="B332" s="5" t="s">
        <v>478</v>
      </c>
      <c r="C332" s="55">
        <v>1200</v>
      </c>
      <c r="D332" s="70">
        <v>600</v>
      </c>
      <c r="E332" s="71">
        <f t="shared" si="39"/>
        <v>20</v>
      </c>
      <c r="F332" s="18">
        <f t="shared" si="43"/>
        <v>354</v>
      </c>
      <c r="G332" s="60">
        <v>240</v>
      </c>
      <c r="H332" s="60">
        <v>30</v>
      </c>
      <c r="I332" s="73">
        <f t="shared" si="42"/>
        <v>600</v>
      </c>
      <c r="J332" s="74">
        <f t="shared" si="40"/>
        <v>20</v>
      </c>
      <c r="K332" s="78">
        <f t="shared" si="44"/>
        <v>354</v>
      </c>
      <c r="L332" s="3">
        <v>0.59</v>
      </c>
      <c r="M332" s="3">
        <f t="shared" si="41"/>
        <v>708</v>
      </c>
      <c r="N332" s="1" t="s">
        <v>466</v>
      </c>
    </row>
    <row r="333" spans="1:14" x14ac:dyDescent="0.2">
      <c r="A333" s="2" t="s">
        <v>481</v>
      </c>
      <c r="B333" s="5" t="s">
        <v>482</v>
      </c>
      <c r="C333" s="55">
        <v>24</v>
      </c>
      <c r="D333" s="70">
        <v>24</v>
      </c>
      <c r="E333" s="71">
        <f t="shared" si="39"/>
        <v>1</v>
      </c>
      <c r="F333" s="18">
        <f t="shared" si="43"/>
        <v>14.16</v>
      </c>
      <c r="G333" s="60">
        <v>480</v>
      </c>
      <c r="H333" s="60">
        <v>24</v>
      </c>
      <c r="I333" s="73">
        <f t="shared" si="42"/>
        <v>0</v>
      </c>
      <c r="J333" s="74">
        <f t="shared" si="40"/>
        <v>0</v>
      </c>
      <c r="K333" s="78">
        <f t="shared" si="44"/>
        <v>0</v>
      </c>
      <c r="L333" s="3">
        <v>0.59</v>
      </c>
      <c r="M333" s="3">
        <f t="shared" si="41"/>
        <v>14.16</v>
      </c>
      <c r="N333" s="1" t="s">
        <v>466</v>
      </c>
    </row>
    <row r="334" spans="1:14" x14ac:dyDescent="0.2">
      <c r="A334" s="2" t="s">
        <v>499</v>
      </c>
      <c r="B334" s="5" t="s">
        <v>500</v>
      </c>
      <c r="C334" s="55">
        <v>24</v>
      </c>
      <c r="D334" s="70">
        <v>12</v>
      </c>
      <c r="E334" s="71">
        <f t="shared" si="39"/>
        <v>1</v>
      </c>
      <c r="F334" s="18">
        <f t="shared" si="43"/>
        <v>7.08</v>
      </c>
      <c r="G334" s="60">
        <v>144</v>
      </c>
      <c r="H334" s="60">
        <v>12</v>
      </c>
      <c r="I334" s="73">
        <f t="shared" si="42"/>
        <v>12</v>
      </c>
      <c r="J334" s="74">
        <f t="shared" si="40"/>
        <v>1</v>
      </c>
      <c r="K334" s="78">
        <f t="shared" si="44"/>
        <v>7.08</v>
      </c>
      <c r="L334" s="3">
        <v>0.59</v>
      </c>
      <c r="M334" s="3">
        <f t="shared" si="41"/>
        <v>14.16</v>
      </c>
      <c r="N334" s="1" t="s">
        <v>466</v>
      </c>
    </row>
    <row r="335" spans="1:14" x14ac:dyDescent="0.2">
      <c r="A335" s="2" t="s">
        <v>527</v>
      </c>
      <c r="B335" s="5" t="s">
        <v>528</v>
      </c>
      <c r="C335" s="55">
        <v>250</v>
      </c>
      <c r="D335" s="70">
        <v>125</v>
      </c>
      <c r="E335" s="71">
        <f t="shared" si="39"/>
        <v>5</v>
      </c>
      <c r="F335" s="18">
        <f t="shared" si="43"/>
        <v>73.75</v>
      </c>
      <c r="G335" s="60">
        <v>200</v>
      </c>
      <c r="H335" s="60">
        <v>25</v>
      </c>
      <c r="I335" s="73">
        <f t="shared" si="42"/>
        <v>125</v>
      </c>
      <c r="J335" s="74">
        <f t="shared" si="40"/>
        <v>5</v>
      </c>
      <c r="K335" s="78">
        <f t="shared" si="44"/>
        <v>73.75</v>
      </c>
      <c r="L335" s="3">
        <v>0.59</v>
      </c>
      <c r="M335" s="3">
        <f t="shared" si="41"/>
        <v>147.5</v>
      </c>
      <c r="N335" s="1" t="s">
        <v>466</v>
      </c>
    </row>
    <row r="336" spans="1:14" x14ac:dyDescent="0.2">
      <c r="A336" s="2" t="s">
        <v>471</v>
      </c>
      <c r="B336" s="5" t="s">
        <v>472</v>
      </c>
      <c r="C336" s="55">
        <v>30</v>
      </c>
      <c r="D336" s="70">
        <v>30</v>
      </c>
      <c r="E336" s="71">
        <f t="shared" si="39"/>
        <v>0.83333333333333337</v>
      </c>
      <c r="F336" s="18">
        <f t="shared" si="43"/>
        <v>17.099999999999998</v>
      </c>
      <c r="G336" s="60">
        <v>144</v>
      </c>
      <c r="H336" s="60">
        <v>36</v>
      </c>
      <c r="I336" s="73">
        <f t="shared" si="42"/>
        <v>0</v>
      </c>
      <c r="J336" s="74">
        <f t="shared" si="40"/>
        <v>0</v>
      </c>
      <c r="K336" s="78">
        <f t="shared" si="44"/>
        <v>0</v>
      </c>
      <c r="L336" s="3">
        <v>0.56999999999999995</v>
      </c>
      <c r="M336" s="3">
        <f t="shared" si="41"/>
        <v>17.099999999999998</v>
      </c>
      <c r="N336" s="1" t="s">
        <v>466</v>
      </c>
    </row>
    <row r="337" spans="1:14" x14ac:dyDescent="0.2">
      <c r="A337" s="2" t="s">
        <v>485</v>
      </c>
      <c r="B337" s="5" t="s">
        <v>486</v>
      </c>
      <c r="C337" s="55">
        <v>432</v>
      </c>
      <c r="D337" s="70">
        <v>216</v>
      </c>
      <c r="E337" s="71">
        <f t="shared" si="39"/>
        <v>9</v>
      </c>
      <c r="F337" s="18">
        <f t="shared" si="43"/>
        <v>118.80000000000001</v>
      </c>
      <c r="G337" s="60">
        <v>144</v>
      </c>
      <c r="H337" s="60">
        <v>24</v>
      </c>
      <c r="I337" s="73">
        <f t="shared" si="42"/>
        <v>216</v>
      </c>
      <c r="J337" s="74">
        <f t="shared" si="40"/>
        <v>9</v>
      </c>
      <c r="K337" s="78">
        <f t="shared" si="44"/>
        <v>118.80000000000001</v>
      </c>
      <c r="L337" s="3">
        <v>0.55000000000000004</v>
      </c>
      <c r="M337" s="3">
        <f t="shared" si="41"/>
        <v>237.60000000000002</v>
      </c>
      <c r="N337" s="1" t="s">
        <v>466</v>
      </c>
    </row>
    <row r="338" spans="1:14" x14ac:dyDescent="0.2">
      <c r="A338" s="2" t="s">
        <v>699</v>
      </c>
      <c r="B338" s="5" t="s">
        <v>700</v>
      </c>
      <c r="C338" s="55">
        <v>59</v>
      </c>
      <c r="D338" s="70">
        <v>24</v>
      </c>
      <c r="E338" s="71">
        <f t="shared" si="39"/>
        <v>1</v>
      </c>
      <c r="F338" s="18">
        <f t="shared" si="43"/>
        <v>15.600000000000001</v>
      </c>
      <c r="G338" s="60">
        <v>144</v>
      </c>
      <c r="H338" s="60">
        <v>24</v>
      </c>
      <c r="I338" s="73">
        <f t="shared" si="42"/>
        <v>35</v>
      </c>
      <c r="J338" s="74">
        <f t="shared" si="40"/>
        <v>1.4583333333333333</v>
      </c>
      <c r="K338" s="78">
        <f t="shared" si="44"/>
        <v>22.75</v>
      </c>
      <c r="L338" s="3">
        <v>0.65</v>
      </c>
      <c r="M338" s="3">
        <f t="shared" si="41"/>
        <v>38.35</v>
      </c>
      <c r="N338" s="1" t="s">
        <v>701</v>
      </c>
    </row>
    <row r="339" spans="1:14" x14ac:dyDescent="0.2">
      <c r="A339" s="2" t="s">
        <v>714</v>
      </c>
      <c r="B339" s="5" t="s">
        <v>715</v>
      </c>
      <c r="C339" s="55">
        <v>220</v>
      </c>
      <c r="D339" s="70">
        <v>120</v>
      </c>
      <c r="E339" s="71">
        <f t="shared" si="39"/>
        <v>5</v>
      </c>
      <c r="F339" s="18">
        <f t="shared" si="43"/>
        <v>70.8</v>
      </c>
      <c r="G339" s="60">
        <v>600</v>
      </c>
      <c r="H339" s="60">
        <v>24</v>
      </c>
      <c r="I339" s="73">
        <f t="shared" si="42"/>
        <v>100</v>
      </c>
      <c r="J339" s="74">
        <f t="shared" si="40"/>
        <v>4.166666666666667</v>
      </c>
      <c r="K339" s="78">
        <f t="shared" si="44"/>
        <v>59</v>
      </c>
      <c r="L339" s="3">
        <v>0.59</v>
      </c>
      <c r="M339" s="3">
        <f t="shared" si="41"/>
        <v>129.79999999999998</v>
      </c>
      <c r="N339" s="1" t="s">
        <v>701</v>
      </c>
    </row>
    <row r="340" spans="1:14" x14ac:dyDescent="0.2">
      <c r="A340" s="2" t="s">
        <v>725</v>
      </c>
      <c r="B340" s="5" t="s">
        <v>726</v>
      </c>
      <c r="C340" s="55">
        <v>656</v>
      </c>
      <c r="D340" s="70">
        <v>312</v>
      </c>
      <c r="E340" s="71">
        <f t="shared" si="39"/>
        <v>13</v>
      </c>
      <c r="F340" s="18">
        <f t="shared" si="43"/>
        <v>215.27999999999997</v>
      </c>
      <c r="G340" s="60">
        <v>144</v>
      </c>
      <c r="H340" s="60">
        <v>24</v>
      </c>
      <c r="I340" s="73">
        <f t="shared" si="42"/>
        <v>344</v>
      </c>
      <c r="J340" s="74">
        <f t="shared" si="40"/>
        <v>14.333333333333334</v>
      </c>
      <c r="K340" s="78">
        <f t="shared" si="44"/>
        <v>237.35999999999999</v>
      </c>
      <c r="L340" s="3">
        <v>0.69</v>
      </c>
      <c r="M340" s="3">
        <f t="shared" si="41"/>
        <v>452.64</v>
      </c>
      <c r="N340" s="1" t="s">
        <v>722</v>
      </c>
    </row>
    <row r="341" spans="1:14" x14ac:dyDescent="0.2">
      <c r="A341" s="2" t="s">
        <v>727</v>
      </c>
      <c r="B341" s="5" t="s">
        <v>728</v>
      </c>
      <c r="C341" s="55">
        <v>312</v>
      </c>
      <c r="D341" s="70">
        <v>144</v>
      </c>
      <c r="E341" s="71">
        <f t="shared" si="39"/>
        <v>6</v>
      </c>
      <c r="F341" s="18">
        <f t="shared" si="43"/>
        <v>99.359999999999985</v>
      </c>
      <c r="G341" s="60">
        <v>144</v>
      </c>
      <c r="H341" s="60">
        <v>24</v>
      </c>
      <c r="I341" s="73">
        <f t="shared" si="42"/>
        <v>168</v>
      </c>
      <c r="J341" s="74">
        <f t="shared" si="40"/>
        <v>7</v>
      </c>
      <c r="K341" s="78">
        <f t="shared" si="44"/>
        <v>115.91999999999999</v>
      </c>
      <c r="L341" s="3">
        <v>0.69</v>
      </c>
      <c r="M341" s="3">
        <f t="shared" si="41"/>
        <v>215.27999999999997</v>
      </c>
      <c r="N341" s="1" t="s">
        <v>722</v>
      </c>
    </row>
    <row r="342" spans="1:14" x14ac:dyDescent="0.2">
      <c r="A342" s="2" t="s">
        <v>735</v>
      </c>
      <c r="B342" s="5" t="s">
        <v>736</v>
      </c>
      <c r="C342" s="55">
        <v>144</v>
      </c>
      <c r="D342" s="70">
        <v>72</v>
      </c>
      <c r="E342" s="71">
        <f t="shared" si="39"/>
        <v>3</v>
      </c>
      <c r="F342" s="18">
        <f t="shared" si="43"/>
        <v>49.679999999999993</v>
      </c>
      <c r="G342" s="60">
        <v>144</v>
      </c>
      <c r="H342" s="60">
        <v>24</v>
      </c>
      <c r="I342" s="73">
        <f t="shared" si="42"/>
        <v>72</v>
      </c>
      <c r="J342" s="74">
        <f t="shared" si="40"/>
        <v>3</v>
      </c>
      <c r="K342" s="78">
        <f t="shared" si="44"/>
        <v>49.679999999999993</v>
      </c>
      <c r="L342" s="3">
        <v>0.69</v>
      </c>
      <c r="M342" s="3">
        <f t="shared" si="41"/>
        <v>99.359999999999985</v>
      </c>
      <c r="N342" s="1" t="s">
        <v>722</v>
      </c>
    </row>
    <row r="343" spans="1:14" x14ac:dyDescent="0.2">
      <c r="A343" s="2" t="s">
        <v>737</v>
      </c>
      <c r="B343" s="5" t="s">
        <v>738</v>
      </c>
      <c r="C343" s="55">
        <v>719</v>
      </c>
      <c r="D343" s="70">
        <v>360</v>
      </c>
      <c r="E343" s="71">
        <f t="shared" si="39"/>
        <v>15</v>
      </c>
      <c r="F343" s="18">
        <f t="shared" si="43"/>
        <v>248.39999999999998</v>
      </c>
      <c r="G343" s="60">
        <v>144</v>
      </c>
      <c r="H343" s="60">
        <v>24</v>
      </c>
      <c r="I343" s="73">
        <f t="shared" si="42"/>
        <v>359</v>
      </c>
      <c r="J343" s="74">
        <f t="shared" si="40"/>
        <v>14.958333333333334</v>
      </c>
      <c r="K343" s="78">
        <f t="shared" si="44"/>
        <v>247.70999999999998</v>
      </c>
      <c r="L343" s="3">
        <v>0.69</v>
      </c>
      <c r="M343" s="3">
        <f t="shared" si="41"/>
        <v>496.10999999999996</v>
      </c>
      <c r="N343" s="1" t="s">
        <v>722</v>
      </c>
    </row>
    <row r="344" spans="1:14" x14ac:dyDescent="0.2">
      <c r="A344" s="2" t="s">
        <v>743</v>
      </c>
      <c r="B344" s="5" t="s">
        <v>744</v>
      </c>
      <c r="C344" s="55">
        <v>932</v>
      </c>
      <c r="D344" s="70">
        <v>468</v>
      </c>
      <c r="E344" s="71">
        <f t="shared" si="39"/>
        <v>39</v>
      </c>
      <c r="F344" s="18">
        <f t="shared" si="43"/>
        <v>322.91999999999996</v>
      </c>
      <c r="G344" s="60">
        <v>96</v>
      </c>
      <c r="H344" s="60">
        <v>12</v>
      </c>
      <c r="I344" s="73">
        <f t="shared" si="42"/>
        <v>464</v>
      </c>
      <c r="J344" s="74">
        <f t="shared" si="40"/>
        <v>38.666666666666664</v>
      </c>
      <c r="K344" s="78">
        <f t="shared" si="44"/>
        <v>320.15999999999997</v>
      </c>
      <c r="L344" s="3">
        <v>0.69</v>
      </c>
      <c r="M344" s="3">
        <f t="shared" si="41"/>
        <v>643.07999999999993</v>
      </c>
      <c r="N344" s="1" t="s">
        <v>722</v>
      </c>
    </row>
    <row r="345" spans="1:14" x14ac:dyDescent="0.2">
      <c r="A345" s="2" t="s">
        <v>745</v>
      </c>
      <c r="B345" s="5" t="s">
        <v>746</v>
      </c>
      <c r="C345" s="55">
        <v>756</v>
      </c>
      <c r="D345" s="70">
        <v>384</v>
      </c>
      <c r="E345" s="71">
        <f t="shared" si="39"/>
        <v>16</v>
      </c>
      <c r="F345" s="18">
        <f t="shared" si="43"/>
        <v>264.95999999999998</v>
      </c>
      <c r="G345" s="60">
        <v>288</v>
      </c>
      <c r="H345" s="60">
        <v>24</v>
      </c>
      <c r="I345" s="73">
        <f t="shared" si="42"/>
        <v>372</v>
      </c>
      <c r="J345" s="74">
        <f t="shared" si="40"/>
        <v>15.5</v>
      </c>
      <c r="K345" s="78">
        <f t="shared" si="44"/>
        <v>256.68</v>
      </c>
      <c r="L345" s="3">
        <v>0.69</v>
      </c>
      <c r="M345" s="3">
        <f t="shared" si="41"/>
        <v>521.64</v>
      </c>
      <c r="N345" s="1" t="s">
        <v>722</v>
      </c>
    </row>
    <row r="346" spans="1:14" x14ac:dyDescent="0.2">
      <c r="A346" s="2" t="s">
        <v>765</v>
      </c>
      <c r="B346" s="5" t="s">
        <v>766</v>
      </c>
      <c r="C346" s="55">
        <v>85</v>
      </c>
      <c r="D346" s="70">
        <v>48</v>
      </c>
      <c r="E346" s="71">
        <f t="shared" si="39"/>
        <v>1</v>
      </c>
      <c r="F346" s="18">
        <f t="shared" si="43"/>
        <v>33.119999999999997</v>
      </c>
      <c r="G346" s="60">
        <v>48</v>
      </c>
      <c r="H346" s="60">
        <v>48</v>
      </c>
      <c r="I346" s="73">
        <f t="shared" si="42"/>
        <v>37</v>
      </c>
      <c r="J346" s="74">
        <f t="shared" si="40"/>
        <v>0.77083333333333337</v>
      </c>
      <c r="K346" s="78">
        <f t="shared" si="44"/>
        <v>25.529999999999998</v>
      </c>
      <c r="L346" s="3">
        <v>0.69</v>
      </c>
      <c r="M346" s="3">
        <f t="shared" si="41"/>
        <v>58.65</v>
      </c>
      <c r="N346" s="1" t="s">
        <v>722</v>
      </c>
    </row>
    <row r="347" spans="1:14" x14ac:dyDescent="0.2">
      <c r="A347" s="2" t="s">
        <v>767</v>
      </c>
      <c r="B347" s="5" t="s">
        <v>768</v>
      </c>
      <c r="C347" s="55">
        <v>448</v>
      </c>
      <c r="D347" s="70">
        <v>256</v>
      </c>
      <c r="E347" s="71">
        <f t="shared" si="39"/>
        <v>4</v>
      </c>
      <c r="F347" s="18">
        <f t="shared" si="43"/>
        <v>176.64</v>
      </c>
      <c r="G347" s="60">
        <v>64</v>
      </c>
      <c r="H347" s="60">
        <v>64</v>
      </c>
      <c r="I347" s="73">
        <f t="shared" si="42"/>
        <v>192</v>
      </c>
      <c r="J347" s="74">
        <f t="shared" si="40"/>
        <v>3</v>
      </c>
      <c r="K347" s="78">
        <f t="shared" si="44"/>
        <v>132.47999999999999</v>
      </c>
      <c r="L347" s="3">
        <v>0.69</v>
      </c>
      <c r="M347" s="3">
        <f t="shared" si="41"/>
        <v>309.12</v>
      </c>
      <c r="N347" s="1" t="s">
        <v>722</v>
      </c>
    </row>
    <row r="348" spans="1:14" x14ac:dyDescent="0.2">
      <c r="A348" s="2" t="s">
        <v>720</v>
      </c>
      <c r="B348" s="5" t="s">
        <v>721</v>
      </c>
      <c r="C348" s="55">
        <v>30</v>
      </c>
      <c r="D348" s="70">
        <v>24</v>
      </c>
      <c r="E348" s="71">
        <f t="shared" si="39"/>
        <v>1</v>
      </c>
      <c r="F348" s="18">
        <f t="shared" si="43"/>
        <v>15.600000000000001</v>
      </c>
      <c r="G348" s="60">
        <v>144</v>
      </c>
      <c r="H348" s="60">
        <v>24</v>
      </c>
      <c r="I348" s="73">
        <f t="shared" si="42"/>
        <v>6</v>
      </c>
      <c r="J348" s="74">
        <f t="shared" si="40"/>
        <v>0.25</v>
      </c>
      <c r="K348" s="78">
        <f t="shared" si="44"/>
        <v>3.9000000000000004</v>
      </c>
      <c r="L348" s="3">
        <v>0.65</v>
      </c>
      <c r="M348" s="3">
        <f t="shared" si="41"/>
        <v>19.5</v>
      </c>
      <c r="N348" s="1" t="s">
        <v>722</v>
      </c>
    </row>
    <row r="349" spans="1:14" x14ac:dyDescent="0.2">
      <c r="A349" s="2" t="s">
        <v>723</v>
      </c>
      <c r="B349" s="5" t="s">
        <v>724</v>
      </c>
      <c r="C349" s="55">
        <v>302</v>
      </c>
      <c r="D349" s="70">
        <v>144</v>
      </c>
      <c r="E349" s="71">
        <f t="shared" si="39"/>
        <v>6</v>
      </c>
      <c r="F349" s="18">
        <f t="shared" si="43"/>
        <v>93.600000000000009</v>
      </c>
      <c r="G349" s="60">
        <v>144</v>
      </c>
      <c r="H349" s="60">
        <v>24</v>
      </c>
      <c r="I349" s="73">
        <f t="shared" si="42"/>
        <v>158</v>
      </c>
      <c r="J349" s="74">
        <f t="shared" si="40"/>
        <v>6.583333333333333</v>
      </c>
      <c r="K349" s="78">
        <f t="shared" si="44"/>
        <v>102.7</v>
      </c>
      <c r="L349" s="3">
        <v>0.65</v>
      </c>
      <c r="M349" s="3">
        <f t="shared" si="41"/>
        <v>196.3</v>
      </c>
      <c r="N349" s="1" t="s">
        <v>722</v>
      </c>
    </row>
    <row r="350" spans="1:14" x14ac:dyDescent="0.2">
      <c r="A350" s="2" t="s">
        <v>733</v>
      </c>
      <c r="B350" s="5" t="s">
        <v>734</v>
      </c>
      <c r="C350" s="55">
        <v>1008</v>
      </c>
      <c r="D350" s="70">
        <v>480</v>
      </c>
      <c r="E350" s="71">
        <f t="shared" si="39"/>
        <v>20</v>
      </c>
      <c r="F350" s="18">
        <f t="shared" si="43"/>
        <v>312</v>
      </c>
      <c r="G350" s="60">
        <v>144</v>
      </c>
      <c r="H350" s="60">
        <v>24</v>
      </c>
      <c r="I350" s="73">
        <f t="shared" si="42"/>
        <v>528</v>
      </c>
      <c r="J350" s="74">
        <f t="shared" si="40"/>
        <v>22</v>
      </c>
      <c r="K350" s="78">
        <f t="shared" si="44"/>
        <v>343.2</v>
      </c>
      <c r="L350" s="3">
        <v>0.65</v>
      </c>
      <c r="M350" s="3">
        <f t="shared" si="41"/>
        <v>655.20000000000005</v>
      </c>
      <c r="N350" s="1" t="s">
        <v>722</v>
      </c>
    </row>
    <row r="351" spans="1:14" x14ac:dyDescent="0.2">
      <c r="A351" s="2" t="s">
        <v>751</v>
      </c>
      <c r="B351" s="5" t="s">
        <v>752</v>
      </c>
      <c r="C351" s="55">
        <v>190</v>
      </c>
      <c r="D351" s="70">
        <v>96</v>
      </c>
      <c r="E351" s="71">
        <f t="shared" si="39"/>
        <v>4</v>
      </c>
      <c r="F351" s="18">
        <f t="shared" si="43"/>
        <v>62.400000000000006</v>
      </c>
      <c r="G351" s="60">
        <v>72</v>
      </c>
      <c r="H351" s="60">
        <v>24</v>
      </c>
      <c r="I351" s="73">
        <f t="shared" si="42"/>
        <v>94</v>
      </c>
      <c r="J351" s="74">
        <f t="shared" si="40"/>
        <v>3.9166666666666665</v>
      </c>
      <c r="K351" s="78">
        <f t="shared" si="44"/>
        <v>61.1</v>
      </c>
      <c r="L351" s="3">
        <v>0.65</v>
      </c>
      <c r="M351" s="3">
        <f t="shared" si="41"/>
        <v>123.5</v>
      </c>
      <c r="N351" s="1" t="s">
        <v>722</v>
      </c>
    </row>
    <row r="352" spans="1:14" x14ac:dyDescent="0.2">
      <c r="A352" s="2" t="s">
        <v>731</v>
      </c>
      <c r="B352" s="5" t="s">
        <v>732</v>
      </c>
      <c r="C352" s="55">
        <v>773</v>
      </c>
      <c r="D352" s="70">
        <v>384</v>
      </c>
      <c r="E352" s="71">
        <f t="shared" si="39"/>
        <v>16</v>
      </c>
      <c r="F352" s="18">
        <f t="shared" si="43"/>
        <v>241.92000000000002</v>
      </c>
      <c r="G352" s="60">
        <v>144</v>
      </c>
      <c r="H352" s="60">
        <v>24</v>
      </c>
      <c r="I352" s="73">
        <f t="shared" si="42"/>
        <v>389</v>
      </c>
      <c r="J352" s="74">
        <f t="shared" si="40"/>
        <v>16.208333333333332</v>
      </c>
      <c r="K352" s="78">
        <f t="shared" si="44"/>
        <v>245.07</v>
      </c>
      <c r="L352" s="3">
        <v>0.63</v>
      </c>
      <c r="M352" s="3">
        <f t="shared" si="41"/>
        <v>486.99</v>
      </c>
      <c r="N352" s="1" t="s">
        <v>722</v>
      </c>
    </row>
    <row r="353" spans="1:14" x14ac:dyDescent="0.2">
      <c r="A353" s="2" t="s">
        <v>739</v>
      </c>
      <c r="B353" s="5" t="s">
        <v>740</v>
      </c>
      <c r="C353" s="55">
        <v>600</v>
      </c>
      <c r="D353" s="70">
        <v>288</v>
      </c>
      <c r="E353" s="71">
        <f t="shared" si="39"/>
        <v>12</v>
      </c>
      <c r="F353" s="18">
        <f t="shared" si="43"/>
        <v>169.92</v>
      </c>
      <c r="G353" s="60">
        <v>144</v>
      </c>
      <c r="H353" s="60">
        <v>24</v>
      </c>
      <c r="I353" s="73">
        <f t="shared" si="42"/>
        <v>312</v>
      </c>
      <c r="J353" s="74">
        <f t="shared" si="40"/>
        <v>13</v>
      </c>
      <c r="K353" s="78">
        <f t="shared" si="44"/>
        <v>184.07999999999998</v>
      </c>
      <c r="L353" s="3">
        <v>0.59</v>
      </c>
      <c r="M353" s="3">
        <f t="shared" si="41"/>
        <v>354</v>
      </c>
      <c r="N353" s="1" t="s">
        <v>722</v>
      </c>
    </row>
    <row r="354" spans="1:14" x14ac:dyDescent="0.2">
      <c r="A354" s="2" t="s">
        <v>741</v>
      </c>
      <c r="B354" s="5" t="s">
        <v>742</v>
      </c>
      <c r="C354" s="55">
        <v>2328</v>
      </c>
      <c r="D354" s="70">
        <v>1152</v>
      </c>
      <c r="E354" s="71">
        <f t="shared" si="39"/>
        <v>48</v>
      </c>
      <c r="F354" s="18">
        <f t="shared" si="43"/>
        <v>679.68</v>
      </c>
      <c r="G354" s="60">
        <v>288</v>
      </c>
      <c r="H354" s="60">
        <v>24</v>
      </c>
      <c r="I354" s="73">
        <f t="shared" si="42"/>
        <v>1176</v>
      </c>
      <c r="J354" s="74">
        <f t="shared" si="40"/>
        <v>49</v>
      </c>
      <c r="K354" s="78">
        <f t="shared" si="44"/>
        <v>693.83999999999992</v>
      </c>
      <c r="L354" s="3">
        <v>0.59</v>
      </c>
      <c r="M354" s="3">
        <f t="shared" si="41"/>
        <v>1373.52</v>
      </c>
      <c r="N354" s="1" t="s">
        <v>722</v>
      </c>
    </row>
    <row r="355" spans="1:14" x14ac:dyDescent="0.2">
      <c r="A355" s="2" t="s">
        <v>753</v>
      </c>
      <c r="B355" s="5" t="s">
        <v>754</v>
      </c>
      <c r="C355" s="55">
        <v>576</v>
      </c>
      <c r="D355" s="70">
        <v>288</v>
      </c>
      <c r="E355" s="71">
        <f t="shared" si="39"/>
        <v>8</v>
      </c>
      <c r="F355" s="18">
        <f t="shared" si="43"/>
        <v>169.92</v>
      </c>
      <c r="G355" s="60">
        <v>144</v>
      </c>
      <c r="H355" s="60">
        <v>36</v>
      </c>
      <c r="I355" s="73">
        <f t="shared" si="42"/>
        <v>288</v>
      </c>
      <c r="J355" s="74">
        <f t="shared" si="40"/>
        <v>8</v>
      </c>
      <c r="K355" s="78">
        <f t="shared" si="44"/>
        <v>169.92</v>
      </c>
      <c r="L355" s="3">
        <v>0.59</v>
      </c>
      <c r="M355" s="3">
        <f t="shared" si="41"/>
        <v>339.84</v>
      </c>
      <c r="N355" s="1" t="s">
        <v>722</v>
      </c>
    </row>
    <row r="356" spans="1:14" x14ac:dyDescent="0.2">
      <c r="A356" s="2" t="s">
        <v>755</v>
      </c>
      <c r="B356" s="5" t="s">
        <v>756</v>
      </c>
      <c r="C356" s="55">
        <v>1436</v>
      </c>
      <c r="D356" s="70">
        <v>720</v>
      </c>
      <c r="E356" s="71">
        <f t="shared" si="39"/>
        <v>30</v>
      </c>
      <c r="F356" s="18">
        <f t="shared" si="43"/>
        <v>424.79999999999995</v>
      </c>
      <c r="G356" s="60">
        <v>24</v>
      </c>
      <c r="H356" s="60">
        <v>24</v>
      </c>
      <c r="I356" s="73">
        <f t="shared" si="42"/>
        <v>716</v>
      </c>
      <c r="J356" s="74">
        <f t="shared" si="40"/>
        <v>29.833333333333332</v>
      </c>
      <c r="K356" s="78">
        <f t="shared" si="44"/>
        <v>422.44</v>
      </c>
      <c r="L356" s="3">
        <v>0.59</v>
      </c>
      <c r="M356" s="3">
        <f t="shared" si="41"/>
        <v>847.24</v>
      </c>
      <c r="N356" s="1" t="s">
        <v>722</v>
      </c>
    </row>
    <row r="357" spans="1:14" x14ac:dyDescent="0.2">
      <c r="A357" s="2" t="s">
        <v>757</v>
      </c>
      <c r="B357" s="5" t="s">
        <v>758</v>
      </c>
      <c r="C357" s="55">
        <v>577</v>
      </c>
      <c r="D357" s="70">
        <v>288</v>
      </c>
      <c r="E357" s="71">
        <f t="shared" si="39"/>
        <v>6</v>
      </c>
      <c r="F357" s="18">
        <f t="shared" si="43"/>
        <v>169.92</v>
      </c>
      <c r="G357" s="60">
        <v>48</v>
      </c>
      <c r="H357" s="60">
        <v>48</v>
      </c>
      <c r="I357" s="73">
        <f t="shared" si="42"/>
        <v>289</v>
      </c>
      <c r="J357" s="74">
        <f t="shared" si="40"/>
        <v>6.020833333333333</v>
      </c>
      <c r="K357" s="78">
        <f t="shared" si="44"/>
        <v>170.51</v>
      </c>
      <c r="L357" s="3">
        <v>0.59</v>
      </c>
      <c r="M357" s="3">
        <f t="shared" si="41"/>
        <v>340.43</v>
      </c>
      <c r="N357" s="1" t="s">
        <v>722</v>
      </c>
    </row>
    <row r="358" spans="1:14" x14ac:dyDescent="0.2">
      <c r="A358" s="2" t="s">
        <v>759</v>
      </c>
      <c r="B358" s="5" t="s">
        <v>760</v>
      </c>
      <c r="C358" s="55">
        <v>375</v>
      </c>
      <c r="D358" s="70">
        <v>192</v>
      </c>
      <c r="E358" s="71">
        <f t="shared" si="39"/>
        <v>8</v>
      </c>
      <c r="F358" s="18">
        <f t="shared" si="43"/>
        <v>113.28</v>
      </c>
      <c r="G358" s="60">
        <v>144</v>
      </c>
      <c r="H358" s="60">
        <v>24</v>
      </c>
      <c r="I358" s="73">
        <f t="shared" si="42"/>
        <v>183</v>
      </c>
      <c r="J358" s="74">
        <f t="shared" si="40"/>
        <v>7.625</v>
      </c>
      <c r="K358" s="78">
        <f t="shared" si="44"/>
        <v>107.97</v>
      </c>
      <c r="L358" s="3">
        <v>0.59</v>
      </c>
      <c r="M358" s="3">
        <f t="shared" si="41"/>
        <v>221.25</v>
      </c>
      <c r="N358" s="1" t="s">
        <v>722</v>
      </c>
    </row>
    <row r="359" spans="1:14" x14ac:dyDescent="0.2">
      <c r="A359" s="2" t="s">
        <v>842</v>
      </c>
      <c r="B359" s="5" t="s">
        <v>843</v>
      </c>
      <c r="C359" s="55">
        <v>432</v>
      </c>
      <c r="D359" s="70">
        <v>216</v>
      </c>
      <c r="E359" s="71">
        <f t="shared" si="39"/>
        <v>9</v>
      </c>
      <c r="F359" s="18">
        <f t="shared" si="43"/>
        <v>183.6</v>
      </c>
      <c r="G359" s="60">
        <v>72</v>
      </c>
      <c r="H359" s="60">
        <v>24</v>
      </c>
      <c r="I359" s="73">
        <f t="shared" si="42"/>
        <v>216</v>
      </c>
      <c r="J359" s="74">
        <f t="shared" si="40"/>
        <v>9</v>
      </c>
      <c r="K359" s="78">
        <f t="shared" si="44"/>
        <v>183.6</v>
      </c>
      <c r="L359" s="3">
        <v>0.85</v>
      </c>
      <c r="M359" s="3">
        <f t="shared" si="41"/>
        <v>367.2</v>
      </c>
      <c r="N359" s="1" t="s">
        <v>773</v>
      </c>
    </row>
    <row r="360" spans="1:14" x14ac:dyDescent="0.2">
      <c r="A360" s="2" t="s">
        <v>784</v>
      </c>
      <c r="B360" s="5" t="s">
        <v>785</v>
      </c>
      <c r="C360" s="55">
        <v>48</v>
      </c>
      <c r="D360" s="70">
        <v>24</v>
      </c>
      <c r="E360" s="71">
        <f t="shared" si="39"/>
        <v>1</v>
      </c>
      <c r="F360" s="18">
        <f t="shared" si="43"/>
        <v>16.559999999999999</v>
      </c>
      <c r="G360" s="60">
        <v>144</v>
      </c>
      <c r="H360" s="60">
        <v>24</v>
      </c>
      <c r="I360" s="73">
        <f t="shared" si="42"/>
        <v>24</v>
      </c>
      <c r="J360" s="74">
        <f t="shared" si="40"/>
        <v>1</v>
      </c>
      <c r="K360" s="78">
        <f t="shared" si="44"/>
        <v>16.559999999999999</v>
      </c>
      <c r="L360" s="3">
        <v>0.69</v>
      </c>
      <c r="M360" s="3">
        <f t="shared" si="41"/>
        <v>33.119999999999997</v>
      </c>
      <c r="N360" s="1" t="s">
        <v>773</v>
      </c>
    </row>
    <row r="361" spans="1:14" x14ac:dyDescent="0.2">
      <c r="A361" s="2" t="s">
        <v>804</v>
      </c>
      <c r="B361" s="5" t="s">
        <v>805</v>
      </c>
      <c r="C361" s="55">
        <v>24</v>
      </c>
      <c r="D361" s="70">
        <v>12</v>
      </c>
      <c r="E361" s="71">
        <f t="shared" si="39"/>
        <v>0.5</v>
      </c>
      <c r="F361" s="18">
        <f t="shared" si="43"/>
        <v>8.2799999999999994</v>
      </c>
      <c r="G361" s="60">
        <v>144</v>
      </c>
      <c r="H361" s="60">
        <v>24</v>
      </c>
      <c r="I361" s="73">
        <f t="shared" si="42"/>
        <v>12</v>
      </c>
      <c r="J361" s="74">
        <f t="shared" si="40"/>
        <v>0.5</v>
      </c>
      <c r="K361" s="78">
        <f t="shared" si="44"/>
        <v>8.2799999999999994</v>
      </c>
      <c r="L361" s="3">
        <v>0.69</v>
      </c>
      <c r="M361" s="3">
        <f t="shared" si="41"/>
        <v>16.559999999999999</v>
      </c>
      <c r="N361" s="1" t="s">
        <v>773</v>
      </c>
    </row>
    <row r="362" spans="1:14" x14ac:dyDescent="0.2">
      <c r="A362" s="2" t="s">
        <v>812</v>
      </c>
      <c r="B362" s="5" t="s">
        <v>813</v>
      </c>
      <c r="C362" s="55">
        <v>244</v>
      </c>
      <c r="D362" s="70">
        <v>120</v>
      </c>
      <c r="E362" s="71">
        <f t="shared" si="39"/>
        <v>5</v>
      </c>
      <c r="F362" s="18">
        <f t="shared" si="43"/>
        <v>82.8</v>
      </c>
      <c r="G362" s="60">
        <v>144</v>
      </c>
      <c r="H362" s="60">
        <v>24</v>
      </c>
      <c r="I362" s="73">
        <f t="shared" si="42"/>
        <v>124</v>
      </c>
      <c r="J362" s="74">
        <f t="shared" si="40"/>
        <v>5.166666666666667</v>
      </c>
      <c r="K362" s="78">
        <f t="shared" si="44"/>
        <v>85.559999999999988</v>
      </c>
      <c r="L362" s="3">
        <v>0.69</v>
      </c>
      <c r="M362" s="3">
        <f t="shared" si="41"/>
        <v>168.35999999999999</v>
      </c>
      <c r="N362" s="1" t="s">
        <v>773</v>
      </c>
    </row>
    <row r="363" spans="1:14" x14ac:dyDescent="0.2">
      <c r="A363" s="2" t="s">
        <v>816</v>
      </c>
      <c r="B363" s="5" t="s">
        <v>817</v>
      </c>
      <c r="C363" s="55">
        <v>48</v>
      </c>
      <c r="D363" s="70">
        <v>24</v>
      </c>
      <c r="E363" s="71">
        <f t="shared" si="39"/>
        <v>1</v>
      </c>
      <c r="F363" s="18">
        <f t="shared" si="43"/>
        <v>16.559999999999999</v>
      </c>
      <c r="G363" s="60">
        <v>48</v>
      </c>
      <c r="H363" s="60">
        <v>24</v>
      </c>
      <c r="I363" s="73">
        <f t="shared" si="42"/>
        <v>24</v>
      </c>
      <c r="J363" s="74">
        <f t="shared" si="40"/>
        <v>1</v>
      </c>
      <c r="K363" s="78">
        <f t="shared" si="44"/>
        <v>16.559999999999999</v>
      </c>
      <c r="L363" s="3">
        <v>0.69</v>
      </c>
      <c r="M363" s="3">
        <f t="shared" si="41"/>
        <v>33.119999999999997</v>
      </c>
      <c r="N363" s="1" t="s">
        <v>773</v>
      </c>
    </row>
    <row r="364" spans="1:14" x14ac:dyDescent="0.2">
      <c r="A364" s="2" t="s">
        <v>818</v>
      </c>
      <c r="B364" s="5" t="s">
        <v>819</v>
      </c>
      <c r="C364" s="55">
        <v>288</v>
      </c>
      <c r="D364" s="70">
        <v>144</v>
      </c>
      <c r="E364" s="71">
        <f t="shared" si="39"/>
        <v>6</v>
      </c>
      <c r="F364" s="18">
        <f t="shared" si="43"/>
        <v>93.600000000000009</v>
      </c>
      <c r="G364" s="60">
        <v>144</v>
      </c>
      <c r="H364" s="60">
        <v>24</v>
      </c>
      <c r="I364" s="73">
        <f t="shared" si="42"/>
        <v>144</v>
      </c>
      <c r="J364" s="74">
        <f t="shared" si="40"/>
        <v>6</v>
      </c>
      <c r="K364" s="78">
        <f t="shared" si="44"/>
        <v>93.600000000000009</v>
      </c>
      <c r="L364" s="3">
        <v>0.65</v>
      </c>
      <c r="M364" s="3">
        <f t="shared" si="41"/>
        <v>187.20000000000002</v>
      </c>
      <c r="N364" s="1" t="s">
        <v>773</v>
      </c>
    </row>
    <row r="365" spans="1:14" x14ac:dyDescent="0.2">
      <c r="A365" s="2" t="s">
        <v>820</v>
      </c>
      <c r="B365" s="5" t="s">
        <v>821</v>
      </c>
      <c r="C365" s="55">
        <v>480</v>
      </c>
      <c r="D365" s="70">
        <v>240</v>
      </c>
      <c r="E365" s="71">
        <f t="shared" ref="E365:E428" si="45">D365/H365</f>
        <v>10</v>
      </c>
      <c r="F365" s="18">
        <f t="shared" si="43"/>
        <v>156</v>
      </c>
      <c r="G365" s="60">
        <v>96</v>
      </c>
      <c r="H365" s="60">
        <v>24</v>
      </c>
      <c r="I365" s="73">
        <f t="shared" si="42"/>
        <v>240</v>
      </c>
      <c r="J365" s="74">
        <f t="shared" ref="J365:J428" si="46">I365/H365</f>
        <v>10</v>
      </c>
      <c r="K365" s="78">
        <f t="shared" si="44"/>
        <v>156</v>
      </c>
      <c r="L365" s="3">
        <v>0.65</v>
      </c>
      <c r="M365" s="3">
        <f t="shared" ref="M365:M428" si="47">C365*L365</f>
        <v>312</v>
      </c>
      <c r="N365" s="1" t="s">
        <v>773</v>
      </c>
    </row>
    <row r="366" spans="1:14" x14ac:dyDescent="0.2">
      <c r="A366" s="2" t="s">
        <v>834</v>
      </c>
      <c r="B366" s="5" t="s">
        <v>835</v>
      </c>
      <c r="C366" s="55">
        <v>96</v>
      </c>
      <c r="D366" s="70">
        <v>48</v>
      </c>
      <c r="E366" s="71">
        <f t="shared" si="45"/>
        <v>4</v>
      </c>
      <c r="F366" s="18">
        <f t="shared" si="43"/>
        <v>31.200000000000003</v>
      </c>
      <c r="G366" s="60">
        <v>240</v>
      </c>
      <c r="H366" s="60">
        <v>12</v>
      </c>
      <c r="I366" s="73">
        <f t="shared" ref="I366:I429" si="48">C366-D366</f>
        <v>48</v>
      </c>
      <c r="J366" s="74">
        <f t="shared" si="46"/>
        <v>4</v>
      </c>
      <c r="K366" s="78">
        <f t="shared" si="44"/>
        <v>31.200000000000003</v>
      </c>
      <c r="L366" s="3">
        <v>0.65</v>
      </c>
      <c r="M366" s="3">
        <f t="shared" si="47"/>
        <v>62.400000000000006</v>
      </c>
      <c r="N366" s="1" t="s">
        <v>773</v>
      </c>
    </row>
    <row r="367" spans="1:14" x14ac:dyDescent="0.2">
      <c r="A367" s="2" t="s">
        <v>786</v>
      </c>
      <c r="B367" s="5" t="s">
        <v>787</v>
      </c>
      <c r="C367" s="55">
        <v>600</v>
      </c>
      <c r="D367" s="70">
        <v>288</v>
      </c>
      <c r="E367" s="71">
        <f t="shared" si="45"/>
        <v>12</v>
      </c>
      <c r="F367" s="18">
        <f t="shared" si="43"/>
        <v>181.44</v>
      </c>
      <c r="G367" s="60">
        <v>48</v>
      </c>
      <c r="H367" s="60">
        <v>24</v>
      </c>
      <c r="I367" s="73">
        <f t="shared" si="48"/>
        <v>312</v>
      </c>
      <c r="J367" s="74">
        <f t="shared" si="46"/>
        <v>13</v>
      </c>
      <c r="K367" s="78">
        <f t="shared" si="44"/>
        <v>196.56</v>
      </c>
      <c r="L367" s="3">
        <v>0.63</v>
      </c>
      <c r="M367" s="3">
        <f t="shared" si="47"/>
        <v>378</v>
      </c>
      <c r="N367" s="1" t="s">
        <v>773</v>
      </c>
    </row>
    <row r="368" spans="1:14" x14ac:dyDescent="0.2">
      <c r="A368" s="2" t="s">
        <v>774</v>
      </c>
      <c r="B368" s="5" t="s">
        <v>775</v>
      </c>
      <c r="C368" s="55">
        <v>24</v>
      </c>
      <c r="D368" s="70">
        <v>24</v>
      </c>
      <c r="E368" s="71">
        <f t="shared" si="45"/>
        <v>1</v>
      </c>
      <c r="F368" s="18">
        <f t="shared" si="43"/>
        <v>14.16</v>
      </c>
      <c r="G368" s="60">
        <v>144</v>
      </c>
      <c r="H368" s="60">
        <v>24</v>
      </c>
      <c r="I368" s="73">
        <f t="shared" si="48"/>
        <v>0</v>
      </c>
      <c r="J368" s="74">
        <f t="shared" si="46"/>
        <v>0</v>
      </c>
      <c r="K368" s="78">
        <f t="shared" si="44"/>
        <v>0</v>
      </c>
      <c r="L368" s="3">
        <v>0.59</v>
      </c>
      <c r="M368" s="3">
        <f t="shared" si="47"/>
        <v>14.16</v>
      </c>
      <c r="N368" s="1" t="s">
        <v>773</v>
      </c>
    </row>
    <row r="369" spans="1:14" x14ac:dyDescent="0.2">
      <c r="A369" s="2" t="s">
        <v>780</v>
      </c>
      <c r="B369" s="5" t="s">
        <v>781</v>
      </c>
      <c r="C369" s="55">
        <v>27</v>
      </c>
      <c r="D369" s="70">
        <v>12</v>
      </c>
      <c r="E369" s="71">
        <f t="shared" si="45"/>
        <v>1</v>
      </c>
      <c r="F369" s="18">
        <f t="shared" si="43"/>
        <v>7.08</v>
      </c>
      <c r="G369" s="60">
        <v>72</v>
      </c>
      <c r="H369" s="60">
        <v>12</v>
      </c>
      <c r="I369" s="73">
        <f t="shared" si="48"/>
        <v>15</v>
      </c>
      <c r="J369" s="74">
        <f t="shared" si="46"/>
        <v>1.25</v>
      </c>
      <c r="K369" s="78">
        <f t="shared" si="44"/>
        <v>8.85</v>
      </c>
      <c r="L369" s="3">
        <v>0.59</v>
      </c>
      <c r="M369" s="3">
        <f t="shared" si="47"/>
        <v>15.93</v>
      </c>
      <c r="N369" s="1" t="s">
        <v>773</v>
      </c>
    </row>
    <row r="370" spans="1:14" x14ac:dyDescent="0.2">
      <c r="A370" s="2" t="s">
        <v>798</v>
      </c>
      <c r="B370" s="5" t="s">
        <v>799</v>
      </c>
      <c r="C370" s="55">
        <v>96</v>
      </c>
      <c r="D370" s="70">
        <v>48</v>
      </c>
      <c r="E370" s="71">
        <f t="shared" si="45"/>
        <v>2</v>
      </c>
      <c r="F370" s="18">
        <f t="shared" si="43"/>
        <v>28.32</v>
      </c>
      <c r="G370" s="60">
        <v>96</v>
      </c>
      <c r="H370" s="60">
        <v>24</v>
      </c>
      <c r="I370" s="73">
        <f t="shared" si="48"/>
        <v>48</v>
      </c>
      <c r="J370" s="74">
        <f t="shared" si="46"/>
        <v>2</v>
      </c>
      <c r="K370" s="78">
        <f t="shared" si="44"/>
        <v>28.32</v>
      </c>
      <c r="L370" s="3">
        <v>0.59</v>
      </c>
      <c r="M370" s="3">
        <f t="shared" si="47"/>
        <v>56.64</v>
      </c>
      <c r="N370" s="1" t="s">
        <v>773</v>
      </c>
    </row>
    <row r="371" spans="1:14" x14ac:dyDescent="0.2">
      <c r="A371" s="2" t="s">
        <v>810</v>
      </c>
      <c r="B371" s="5" t="s">
        <v>811</v>
      </c>
      <c r="C371" s="55">
        <v>24</v>
      </c>
      <c r="D371" s="70">
        <v>12</v>
      </c>
      <c r="E371" s="71">
        <f t="shared" si="45"/>
        <v>0.5</v>
      </c>
      <c r="F371" s="18">
        <f t="shared" si="43"/>
        <v>7.08</v>
      </c>
      <c r="G371" s="60">
        <v>144</v>
      </c>
      <c r="H371" s="60">
        <v>24</v>
      </c>
      <c r="I371" s="73">
        <f t="shared" si="48"/>
        <v>12</v>
      </c>
      <c r="J371" s="74">
        <f t="shared" si="46"/>
        <v>0.5</v>
      </c>
      <c r="K371" s="78">
        <f t="shared" si="44"/>
        <v>7.08</v>
      </c>
      <c r="L371" s="3">
        <v>0.59</v>
      </c>
      <c r="M371" s="3">
        <f t="shared" si="47"/>
        <v>14.16</v>
      </c>
      <c r="N371" s="1" t="s">
        <v>773</v>
      </c>
    </row>
    <row r="372" spans="1:14" x14ac:dyDescent="0.2">
      <c r="A372" s="2" t="s">
        <v>814</v>
      </c>
      <c r="B372" s="5" t="s">
        <v>815</v>
      </c>
      <c r="C372" s="55">
        <v>24</v>
      </c>
      <c r="D372" s="70">
        <v>12</v>
      </c>
      <c r="E372" s="71">
        <f t="shared" si="45"/>
        <v>0.5</v>
      </c>
      <c r="F372" s="18">
        <f t="shared" si="43"/>
        <v>7.08</v>
      </c>
      <c r="G372" s="60">
        <v>144</v>
      </c>
      <c r="H372" s="60">
        <v>24</v>
      </c>
      <c r="I372" s="73">
        <f t="shared" si="48"/>
        <v>12</v>
      </c>
      <c r="J372" s="74">
        <f t="shared" si="46"/>
        <v>0.5</v>
      </c>
      <c r="K372" s="78">
        <f t="shared" si="44"/>
        <v>7.08</v>
      </c>
      <c r="L372" s="3">
        <v>0.59</v>
      </c>
      <c r="M372" s="3">
        <f t="shared" si="47"/>
        <v>14.16</v>
      </c>
      <c r="N372" s="1" t="s">
        <v>773</v>
      </c>
    </row>
    <row r="373" spans="1:14" x14ac:dyDescent="0.2">
      <c r="A373" s="2" t="s">
        <v>822</v>
      </c>
      <c r="B373" s="5" t="s">
        <v>823</v>
      </c>
      <c r="C373" s="55">
        <v>149</v>
      </c>
      <c r="D373" s="70">
        <v>72</v>
      </c>
      <c r="E373" s="71">
        <f t="shared" si="45"/>
        <v>3</v>
      </c>
      <c r="F373" s="18">
        <f t="shared" si="43"/>
        <v>42.48</v>
      </c>
      <c r="G373" s="60">
        <v>144</v>
      </c>
      <c r="H373" s="60">
        <v>24</v>
      </c>
      <c r="I373" s="73">
        <f t="shared" si="48"/>
        <v>77</v>
      </c>
      <c r="J373" s="74">
        <f t="shared" si="46"/>
        <v>3.2083333333333335</v>
      </c>
      <c r="K373" s="78">
        <f t="shared" si="44"/>
        <v>45.43</v>
      </c>
      <c r="L373" s="3">
        <v>0.59</v>
      </c>
      <c r="M373" s="3">
        <f t="shared" si="47"/>
        <v>87.91</v>
      </c>
      <c r="N373" s="1" t="s">
        <v>773</v>
      </c>
    </row>
    <row r="374" spans="1:14" x14ac:dyDescent="0.2">
      <c r="A374" s="2" t="s">
        <v>824</v>
      </c>
      <c r="B374" s="5" t="s">
        <v>825</v>
      </c>
      <c r="C374" s="55">
        <v>24</v>
      </c>
      <c r="D374" s="70">
        <v>12</v>
      </c>
      <c r="E374" s="71">
        <f t="shared" si="45"/>
        <v>0.5</v>
      </c>
      <c r="F374" s="18">
        <f t="shared" si="43"/>
        <v>7.08</v>
      </c>
      <c r="G374" s="60">
        <v>144</v>
      </c>
      <c r="H374" s="60">
        <v>24</v>
      </c>
      <c r="I374" s="73">
        <f t="shared" si="48"/>
        <v>12</v>
      </c>
      <c r="J374" s="74">
        <f t="shared" si="46"/>
        <v>0.5</v>
      </c>
      <c r="K374" s="78">
        <f t="shared" si="44"/>
        <v>7.08</v>
      </c>
      <c r="L374" s="3">
        <v>0.59</v>
      </c>
      <c r="M374" s="3">
        <f t="shared" si="47"/>
        <v>14.16</v>
      </c>
      <c r="N374" s="1" t="s">
        <v>773</v>
      </c>
    </row>
    <row r="375" spans="1:14" x14ac:dyDescent="0.2">
      <c r="A375" s="2" t="s">
        <v>826</v>
      </c>
      <c r="B375" s="5" t="s">
        <v>827</v>
      </c>
      <c r="C375" s="55">
        <v>26</v>
      </c>
      <c r="D375" s="70">
        <v>12</v>
      </c>
      <c r="E375" s="71">
        <f t="shared" si="45"/>
        <v>0.5</v>
      </c>
      <c r="F375" s="18">
        <f t="shared" si="43"/>
        <v>7.08</v>
      </c>
      <c r="G375" s="60">
        <v>144</v>
      </c>
      <c r="H375" s="60">
        <v>24</v>
      </c>
      <c r="I375" s="73">
        <f t="shared" si="48"/>
        <v>14</v>
      </c>
      <c r="J375" s="74">
        <f t="shared" si="46"/>
        <v>0.58333333333333337</v>
      </c>
      <c r="K375" s="78">
        <f t="shared" si="44"/>
        <v>8.26</v>
      </c>
      <c r="L375" s="3">
        <v>0.59</v>
      </c>
      <c r="M375" s="3">
        <f t="shared" si="47"/>
        <v>15.34</v>
      </c>
      <c r="N375" s="1" t="s">
        <v>773</v>
      </c>
    </row>
    <row r="376" spans="1:14" x14ac:dyDescent="0.2">
      <c r="A376" s="2" t="s">
        <v>836</v>
      </c>
      <c r="B376" s="5" t="s">
        <v>837</v>
      </c>
      <c r="C376" s="55">
        <v>2</v>
      </c>
      <c r="D376" s="70">
        <v>2</v>
      </c>
      <c r="E376" s="71">
        <f t="shared" si="45"/>
        <v>8.3333333333333329E-2</v>
      </c>
      <c r="F376" s="18">
        <f t="shared" si="43"/>
        <v>1.18</v>
      </c>
      <c r="G376" s="60">
        <v>240</v>
      </c>
      <c r="H376" s="60">
        <v>24</v>
      </c>
      <c r="I376" s="73">
        <f t="shared" si="48"/>
        <v>0</v>
      </c>
      <c r="J376" s="74">
        <f t="shared" si="46"/>
        <v>0</v>
      </c>
      <c r="K376" s="78">
        <f t="shared" si="44"/>
        <v>0</v>
      </c>
      <c r="L376" s="3">
        <v>0.59</v>
      </c>
      <c r="M376" s="3">
        <f t="shared" si="47"/>
        <v>1.18</v>
      </c>
      <c r="N376" s="1" t="s">
        <v>773</v>
      </c>
    </row>
    <row r="377" spans="1:14" x14ac:dyDescent="0.2">
      <c r="A377" s="2" t="s">
        <v>838</v>
      </c>
      <c r="B377" s="5" t="s">
        <v>839</v>
      </c>
      <c r="C377" s="55">
        <v>40</v>
      </c>
      <c r="D377" s="70">
        <v>24</v>
      </c>
      <c r="E377" s="71">
        <f t="shared" si="45"/>
        <v>2</v>
      </c>
      <c r="F377" s="18">
        <f t="shared" si="43"/>
        <v>14.16</v>
      </c>
      <c r="G377" s="60">
        <v>240</v>
      </c>
      <c r="H377" s="60">
        <v>12</v>
      </c>
      <c r="I377" s="73">
        <f t="shared" si="48"/>
        <v>16</v>
      </c>
      <c r="J377" s="74">
        <f t="shared" si="46"/>
        <v>1.3333333333333333</v>
      </c>
      <c r="K377" s="78">
        <f t="shared" si="44"/>
        <v>9.44</v>
      </c>
      <c r="L377" s="3">
        <v>0.59</v>
      </c>
      <c r="M377" s="3">
        <f t="shared" si="47"/>
        <v>23.599999999999998</v>
      </c>
      <c r="N377" s="1" t="s">
        <v>773</v>
      </c>
    </row>
    <row r="378" spans="1:14" x14ac:dyDescent="0.2">
      <c r="A378" s="1" t="s">
        <v>844</v>
      </c>
      <c r="B378" s="5" t="s">
        <v>845</v>
      </c>
      <c r="C378" s="55">
        <v>480</v>
      </c>
      <c r="D378" s="70">
        <v>240</v>
      </c>
      <c r="E378" s="71">
        <f t="shared" si="45"/>
        <v>10</v>
      </c>
      <c r="F378" s="18">
        <f t="shared" si="43"/>
        <v>141.6</v>
      </c>
      <c r="G378" s="60">
        <v>96</v>
      </c>
      <c r="H378" s="60">
        <v>24</v>
      </c>
      <c r="I378" s="73">
        <f t="shared" si="48"/>
        <v>240</v>
      </c>
      <c r="J378" s="74">
        <f t="shared" si="46"/>
        <v>10</v>
      </c>
      <c r="K378" s="78">
        <f t="shared" si="44"/>
        <v>141.6</v>
      </c>
      <c r="L378" s="3">
        <v>0.59</v>
      </c>
      <c r="M378" s="3">
        <f t="shared" si="47"/>
        <v>283.2</v>
      </c>
      <c r="N378" s="1" t="s">
        <v>773</v>
      </c>
    </row>
    <row r="379" spans="1:14" x14ac:dyDescent="0.2">
      <c r="A379" s="2" t="s">
        <v>782</v>
      </c>
      <c r="B379" s="5" t="s">
        <v>783</v>
      </c>
      <c r="C379" s="55">
        <v>50</v>
      </c>
      <c r="D379" s="70">
        <v>24</v>
      </c>
      <c r="E379" s="71">
        <f t="shared" si="45"/>
        <v>1</v>
      </c>
      <c r="F379" s="18">
        <f t="shared" si="43"/>
        <v>13.200000000000001</v>
      </c>
      <c r="G379" s="60">
        <v>144</v>
      </c>
      <c r="H379" s="60">
        <v>24</v>
      </c>
      <c r="I379" s="73">
        <f t="shared" si="48"/>
        <v>26</v>
      </c>
      <c r="J379" s="74">
        <f t="shared" si="46"/>
        <v>1.0833333333333333</v>
      </c>
      <c r="K379" s="78">
        <f t="shared" si="44"/>
        <v>14.3</v>
      </c>
      <c r="L379" s="3">
        <v>0.55000000000000004</v>
      </c>
      <c r="M379" s="3">
        <f t="shared" si="47"/>
        <v>27.500000000000004</v>
      </c>
      <c r="N379" s="1" t="s">
        <v>773</v>
      </c>
    </row>
    <row r="380" spans="1:14" x14ac:dyDescent="0.2">
      <c r="A380" s="2" t="s">
        <v>806</v>
      </c>
      <c r="B380" s="5" t="s">
        <v>807</v>
      </c>
      <c r="C380" s="55">
        <v>300</v>
      </c>
      <c r="D380" s="70">
        <v>144</v>
      </c>
      <c r="E380" s="71">
        <f t="shared" si="45"/>
        <v>6</v>
      </c>
      <c r="F380" s="18">
        <f t="shared" si="43"/>
        <v>79.2</v>
      </c>
      <c r="G380" s="60">
        <v>144</v>
      </c>
      <c r="H380" s="60">
        <v>24</v>
      </c>
      <c r="I380" s="73">
        <f t="shared" si="48"/>
        <v>156</v>
      </c>
      <c r="J380" s="74">
        <f t="shared" si="46"/>
        <v>6.5</v>
      </c>
      <c r="K380" s="78">
        <f t="shared" si="44"/>
        <v>85.800000000000011</v>
      </c>
      <c r="L380" s="3">
        <v>0.55000000000000004</v>
      </c>
      <c r="M380" s="3">
        <f t="shared" si="47"/>
        <v>165</v>
      </c>
      <c r="N380" s="1" t="s">
        <v>773</v>
      </c>
    </row>
    <row r="381" spans="1:14" x14ac:dyDescent="0.2">
      <c r="A381" s="2" t="s">
        <v>808</v>
      </c>
      <c r="B381" s="5" t="s">
        <v>809</v>
      </c>
      <c r="C381" s="55">
        <v>100</v>
      </c>
      <c r="D381" s="70">
        <v>48</v>
      </c>
      <c r="E381" s="71">
        <f t="shared" si="45"/>
        <v>2</v>
      </c>
      <c r="F381" s="18">
        <f t="shared" si="43"/>
        <v>26.400000000000002</v>
      </c>
      <c r="G381" s="60">
        <v>144</v>
      </c>
      <c r="H381" s="60">
        <v>24</v>
      </c>
      <c r="I381" s="73">
        <f t="shared" si="48"/>
        <v>52</v>
      </c>
      <c r="J381" s="74">
        <f t="shared" si="46"/>
        <v>2.1666666666666665</v>
      </c>
      <c r="K381" s="78">
        <f t="shared" si="44"/>
        <v>28.6</v>
      </c>
      <c r="L381" s="3">
        <v>0.55000000000000004</v>
      </c>
      <c r="M381" s="3">
        <f t="shared" si="47"/>
        <v>55.000000000000007</v>
      </c>
      <c r="N381" s="1" t="s">
        <v>773</v>
      </c>
    </row>
    <row r="382" spans="1:14" x14ac:dyDescent="0.2">
      <c r="A382" s="2" t="s">
        <v>840</v>
      </c>
      <c r="B382" s="5" t="s">
        <v>841</v>
      </c>
      <c r="C382" s="55">
        <v>144</v>
      </c>
      <c r="D382" s="70">
        <v>72</v>
      </c>
      <c r="E382" s="71">
        <f t="shared" si="45"/>
        <v>3</v>
      </c>
      <c r="F382" s="18">
        <f t="shared" si="43"/>
        <v>39.6</v>
      </c>
      <c r="G382" s="60">
        <v>144</v>
      </c>
      <c r="H382" s="60">
        <v>24</v>
      </c>
      <c r="I382" s="73">
        <f t="shared" si="48"/>
        <v>72</v>
      </c>
      <c r="J382" s="74">
        <f t="shared" si="46"/>
        <v>3</v>
      </c>
      <c r="K382" s="78">
        <f t="shared" si="44"/>
        <v>39.6</v>
      </c>
      <c r="L382" s="3">
        <v>0.55000000000000004</v>
      </c>
      <c r="M382" s="3">
        <f t="shared" si="47"/>
        <v>79.2</v>
      </c>
      <c r="N382" s="1" t="s">
        <v>773</v>
      </c>
    </row>
    <row r="383" spans="1:14" x14ac:dyDescent="0.2">
      <c r="A383" s="2" t="s">
        <v>800</v>
      </c>
      <c r="B383" s="5" t="s">
        <v>801</v>
      </c>
      <c r="C383" s="55">
        <v>590</v>
      </c>
      <c r="D383" s="70">
        <v>288</v>
      </c>
      <c r="E383" s="71">
        <f t="shared" si="45"/>
        <v>12</v>
      </c>
      <c r="F383" s="18">
        <f t="shared" si="43"/>
        <v>149.76</v>
      </c>
      <c r="G383" s="60">
        <v>144</v>
      </c>
      <c r="H383" s="60">
        <v>24</v>
      </c>
      <c r="I383" s="73">
        <f t="shared" si="48"/>
        <v>302</v>
      </c>
      <c r="J383" s="74">
        <f t="shared" si="46"/>
        <v>12.583333333333334</v>
      </c>
      <c r="K383" s="78">
        <f t="shared" si="44"/>
        <v>157.04</v>
      </c>
      <c r="L383" s="3">
        <v>0.52</v>
      </c>
      <c r="M383" s="3">
        <f t="shared" si="47"/>
        <v>306.8</v>
      </c>
      <c r="N383" s="1" t="s">
        <v>773</v>
      </c>
    </row>
    <row r="384" spans="1:14" x14ac:dyDescent="0.2">
      <c r="A384" s="1" t="s">
        <v>849</v>
      </c>
      <c r="B384" s="5" t="s">
        <v>850</v>
      </c>
      <c r="C384" s="55">
        <v>48</v>
      </c>
      <c r="D384" s="70">
        <v>24</v>
      </c>
      <c r="E384" s="71">
        <f t="shared" si="45"/>
        <v>0.66666666666666663</v>
      </c>
      <c r="F384" s="18">
        <f t="shared" si="43"/>
        <v>18.96</v>
      </c>
      <c r="G384" s="60">
        <v>36</v>
      </c>
      <c r="H384" s="60">
        <v>36</v>
      </c>
      <c r="I384" s="73">
        <f t="shared" si="48"/>
        <v>24</v>
      </c>
      <c r="J384" s="74">
        <f t="shared" si="46"/>
        <v>0.66666666666666663</v>
      </c>
      <c r="K384" s="78">
        <f t="shared" si="44"/>
        <v>18.96</v>
      </c>
      <c r="L384" s="3">
        <v>0.79</v>
      </c>
      <c r="M384" s="3">
        <f t="shared" si="47"/>
        <v>37.92</v>
      </c>
      <c r="N384" s="1" t="s">
        <v>848</v>
      </c>
    </row>
    <row r="385" spans="1:14" x14ac:dyDescent="0.2">
      <c r="A385" s="2" t="s">
        <v>859</v>
      </c>
      <c r="B385" s="5" t="s">
        <v>860</v>
      </c>
      <c r="C385" s="55">
        <v>288</v>
      </c>
      <c r="D385" s="70">
        <v>144</v>
      </c>
      <c r="E385" s="71">
        <f t="shared" si="45"/>
        <v>6</v>
      </c>
      <c r="F385" s="18">
        <f t="shared" si="43"/>
        <v>93.600000000000009</v>
      </c>
      <c r="G385" s="60">
        <v>144</v>
      </c>
      <c r="H385" s="60">
        <v>24</v>
      </c>
      <c r="I385" s="73">
        <f t="shared" si="48"/>
        <v>144</v>
      </c>
      <c r="J385" s="74">
        <f t="shared" si="46"/>
        <v>6</v>
      </c>
      <c r="K385" s="78">
        <f t="shared" si="44"/>
        <v>93.600000000000009</v>
      </c>
      <c r="L385" s="3">
        <v>0.65</v>
      </c>
      <c r="M385" s="3">
        <f t="shared" si="47"/>
        <v>187.20000000000002</v>
      </c>
      <c r="N385" s="1" t="s">
        <v>848</v>
      </c>
    </row>
    <row r="386" spans="1:14" x14ac:dyDescent="0.2">
      <c r="A386" s="2" t="s">
        <v>846</v>
      </c>
      <c r="B386" s="5" t="s">
        <v>847</v>
      </c>
      <c r="C386" s="55">
        <v>252</v>
      </c>
      <c r="D386" s="70">
        <v>108</v>
      </c>
      <c r="E386" s="71">
        <f t="shared" si="45"/>
        <v>3</v>
      </c>
      <c r="F386" s="18">
        <f t="shared" si="43"/>
        <v>63.72</v>
      </c>
      <c r="G386" s="60">
        <v>36</v>
      </c>
      <c r="H386" s="60">
        <v>36</v>
      </c>
      <c r="I386" s="73">
        <f t="shared" si="48"/>
        <v>144</v>
      </c>
      <c r="J386" s="74">
        <f t="shared" si="46"/>
        <v>4</v>
      </c>
      <c r="K386" s="78">
        <f t="shared" si="44"/>
        <v>84.96</v>
      </c>
      <c r="L386" s="3">
        <v>0.59</v>
      </c>
      <c r="M386" s="3">
        <f t="shared" si="47"/>
        <v>148.67999999999998</v>
      </c>
      <c r="N386" s="1" t="s">
        <v>848</v>
      </c>
    </row>
    <row r="387" spans="1:14" x14ac:dyDescent="0.2">
      <c r="A387" s="2" t="s">
        <v>863</v>
      </c>
      <c r="B387" s="5" t="s">
        <v>864</v>
      </c>
      <c r="C387" s="55">
        <v>72</v>
      </c>
      <c r="D387" s="70">
        <v>36</v>
      </c>
      <c r="E387" s="71">
        <f t="shared" si="45"/>
        <v>1</v>
      </c>
      <c r="F387" s="18">
        <f t="shared" si="43"/>
        <v>21.24</v>
      </c>
      <c r="G387" s="60">
        <v>288</v>
      </c>
      <c r="H387" s="60">
        <v>36</v>
      </c>
      <c r="I387" s="73">
        <f t="shared" si="48"/>
        <v>36</v>
      </c>
      <c r="J387" s="74">
        <f t="shared" si="46"/>
        <v>1</v>
      </c>
      <c r="K387" s="78">
        <f t="shared" si="44"/>
        <v>21.24</v>
      </c>
      <c r="L387" s="3">
        <v>0.59</v>
      </c>
      <c r="M387" s="3">
        <f t="shared" si="47"/>
        <v>42.48</v>
      </c>
      <c r="N387" s="1" t="s">
        <v>848</v>
      </c>
    </row>
    <row r="388" spans="1:14" x14ac:dyDescent="0.2">
      <c r="A388" s="2" t="s">
        <v>873</v>
      </c>
      <c r="B388" s="5" t="s">
        <v>874</v>
      </c>
      <c r="C388" s="55">
        <v>24</v>
      </c>
      <c r="D388" s="70">
        <v>12</v>
      </c>
      <c r="E388" s="71">
        <f t="shared" si="45"/>
        <v>0.5</v>
      </c>
      <c r="F388" s="18">
        <f t="shared" si="43"/>
        <v>7.08</v>
      </c>
      <c r="G388" s="60">
        <v>144</v>
      </c>
      <c r="H388" s="60">
        <v>24</v>
      </c>
      <c r="I388" s="73">
        <f t="shared" si="48"/>
        <v>12</v>
      </c>
      <c r="J388" s="74">
        <f t="shared" si="46"/>
        <v>0.5</v>
      </c>
      <c r="K388" s="78">
        <f t="shared" si="44"/>
        <v>7.08</v>
      </c>
      <c r="L388" s="3">
        <v>0.59</v>
      </c>
      <c r="M388" s="3">
        <f t="shared" si="47"/>
        <v>14.16</v>
      </c>
      <c r="N388" s="1" t="s">
        <v>848</v>
      </c>
    </row>
    <row r="389" spans="1:14" x14ac:dyDescent="0.2">
      <c r="A389" s="2" t="s">
        <v>875</v>
      </c>
      <c r="B389" s="5" t="s">
        <v>876</v>
      </c>
      <c r="C389" s="55">
        <v>24</v>
      </c>
      <c r="D389" s="70">
        <v>12</v>
      </c>
      <c r="E389" s="71">
        <f t="shared" si="45"/>
        <v>0.5</v>
      </c>
      <c r="F389" s="18">
        <f t="shared" si="43"/>
        <v>7.08</v>
      </c>
      <c r="G389" s="60">
        <v>144</v>
      </c>
      <c r="H389" s="60">
        <v>24</v>
      </c>
      <c r="I389" s="73">
        <f t="shared" si="48"/>
        <v>12</v>
      </c>
      <c r="J389" s="74">
        <f t="shared" si="46"/>
        <v>0.5</v>
      </c>
      <c r="K389" s="78">
        <f t="shared" si="44"/>
        <v>7.08</v>
      </c>
      <c r="L389" s="3">
        <v>0.59</v>
      </c>
      <c r="M389" s="3">
        <f t="shared" si="47"/>
        <v>14.16</v>
      </c>
      <c r="N389" s="1" t="s">
        <v>848</v>
      </c>
    </row>
    <row r="390" spans="1:14" x14ac:dyDescent="0.2">
      <c r="A390" s="2" t="s">
        <v>855</v>
      </c>
      <c r="B390" s="5" t="s">
        <v>856</v>
      </c>
      <c r="C390" s="55">
        <v>45</v>
      </c>
      <c r="D390" s="70">
        <v>25</v>
      </c>
      <c r="E390" s="71">
        <f t="shared" si="45"/>
        <v>1</v>
      </c>
      <c r="F390" s="18">
        <f t="shared" si="43"/>
        <v>13.750000000000002</v>
      </c>
      <c r="G390" s="60">
        <v>100</v>
      </c>
      <c r="H390" s="60">
        <v>25</v>
      </c>
      <c r="I390" s="73">
        <f t="shared" si="48"/>
        <v>20</v>
      </c>
      <c r="J390" s="74">
        <f t="shared" si="46"/>
        <v>0.8</v>
      </c>
      <c r="K390" s="78">
        <f t="shared" si="44"/>
        <v>11</v>
      </c>
      <c r="L390" s="3">
        <v>0.55000000000000004</v>
      </c>
      <c r="M390" s="3">
        <f t="shared" si="47"/>
        <v>24.750000000000004</v>
      </c>
      <c r="N390" s="1" t="s">
        <v>848</v>
      </c>
    </row>
    <row r="391" spans="1:14" x14ac:dyDescent="0.2">
      <c r="A391" s="2" t="s">
        <v>857</v>
      </c>
      <c r="B391" s="5" t="s">
        <v>858</v>
      </c>
      <c r="C391" s="55">
        <v>24</v>
      </c>
      <c r="D391" s="70">
        <v>12</v>
      </c>
      <c r="E391" s="71">
        <f t="shared" si="45"/>
        <v>0.5</v>
      </c>
      <c r="F391" s="18">
        <f t="shared" si="43"/>
        <v>6.6000000000000005</v>
      </c>
      <c r="G391" s="60">
        <v>144</v>
      </c>
      <c r="H391" s="60">
        <v>24</v>
      </c>
      <c r="I391" s="73">
        <f t="shared" si="48"/>
        <v>12</v>
      </c>
      <c r="J391" s="74">
        <f t="shared" si="46"/>
        <v>0.5</v>
      </c>
      <c r="K391" s="78">
        <f t="shared" si="44"/>
        <v>6.6000000000000005</v>
      </c>
      <c r="L391" s="3">
        <v>0.55000000000000004</v>
      </c>
      <c r="M391" s="3">
        <f t="shared" si="47"/>
        <v>13.200000000000001</v>
      </c>
      <c r="N391" s="1" t="s">
        <v>848</v>
      </c>
    </row>
    <row r="392" spans="1:14" x14ac:dyDescent="0.2">
      <c r="A392" s="2" t="s">
        <v>865</v>
      </c>
      <c r="B392" s="5" t="s">
        <v>866</v>
      </c>
      <c r="C392" s="55">
        <v>48</v>
      </c>
      <c r="D392" s="70">
        <v>25</v>
      </c>
      <c r="E392" s="71">
        <f t="shared" si="45"/>
        <v>1</v>
      </c>
      <c r="F392" s="18">
        <f t="shared" si="43"/>
        <v>13.750000000000002</v>
      </c>
      <c r="G392" s="60">
        <v>300</v>
      </c>
      <c r="H392" s="60">
        <v>25</v>
      </c>
      <c r="I392" s="73">
        <f t="shared" si="48"/>
        <v>23</v>
      </c>
      <c r="J392" s="74">
        <f t="shared" si="46"/>
        <v>0.92</v>
      </c>
      <c r="K392" s="78">
        <f t="shared" si="44"/>
        <v>12.65</v>
      </c>
      <c r="L392" s="3">
        <v>0.55000000000000004</v>
      </c>
      <c r="M392" s="3">
        <f t="shared" si="47"/>
        <v>26.400000000000002</v>
      </c>
      <c r="N392" s="1" t="s">
        <v>848</v>
      </c>
    </row>
    <row r="393" spans="1:14" x14ac:dyDescent="0.2">
      <c r="A393" s="2" t="s">
        <v>894</v>
      </c>
      <c r="B393" s="5" t="s">
        <v>895</v>
      </c>
      <c r="C393" s="55">
        <v>31</v>
      </c>
      <c r="D393" s="70">
        <v>24</v>
      </c>
      <c r="E393" s="71">
        <f t="shared" si="45"/>
        <v>1</v>
      </c>
      <c r="F393" s="18">
        <f t="shared" si="43"/>
        <v>18</v>
      </c>
      <c r="G393" s="60">
        <v>24</v>
      </c>
      <c r="H393" s="60">
        <v>24</v>
      </c>
      <c r="I393" s="73">
        <f t="shared" si="48"/>
        <v>7</v>
      </c>
      <c r="J393" s="74">
        <f t="shared" si="46"/>
        <v>0.29166666666666669</v>
      </c>
      <c r="K393" s="78">
        <f t="shared" si="44"/>
        <v>5.25</v>
      </c>
      <c r="L393" s="3">
        <v>0.75</v>
      </c>
      <c r="M393" s="3">
        <f t="shared" si="47"/>
        <v>23.25</v>
      </c>
      <c r="N393" s="1" t="s">
        <v>884</v>
      </c>
    </row>
    <row r="394" spans="1:14" x14ac:dyDescent="0.2">
      <c r="A394" s="2" t="s">
        <v>898</v>
      </c>
      <c r="B394" s="5" t="s">
        <v>899</v>
      </c>
      <c r="C394" s="55">
        <v>72</v>
      </c>
      <c r="D394" s="70">
        <v>48</v>
      </c>
      <c r="E394" s="71">
        <f t="shared" si="45"/>
        <v>2</v>
      </c>
      <c r="F394" s="18">
        <f t="shared" si="43"/>
        <v>36</v>
      </c>
      <c r="G394" s="60">
        <v>72</v>
      </c>
      <c r="H394" s="60">
        <v>24</v>
      </c>
      <c r="I394" s="73">
        <f t="shared" si="48"/>
        <v>24</v>
      </c>
      <c r="J394" s="74">
        <f t="shared" si="46"/>
        <v>1</v>
      </c>
      <c r="K394" s="78">
        <f t="shared" si="44"/>
        <v>18</v>
      </c>
      <c r="L394" s="3">
        <v>0.75</v>
      </c>
      <c r="M394" s="3">
        <f t="shared" si="47"/>
        <v>54</v>
      </c>
      <c r="N394" s="1" t="s">
        <v>884</v>
      </c>
    </row>
    <row r="395" spans="1:14" x14ac:dyDescent="0.2">
      <c r="A395" s="2" t="s">
        <v>889</v>
      </c>
      <c r="B395" s="5" t="s">
        <v>118</v>
      </c>
      <c r="C395" s="55">
        <v>48</v>
      </c>
      <c r="D395" s="70">
        <v>24</v>
      </c>
      <c r="E395" s="71">
        <f t="shared" si="45"/>
        <v>0.5</v>
      </c>
      <c r="F395" s="18">
        <f t="shared" ref="F395:F458" si="49">D395*L395</f>
        <v>16.559999999999999</v>
      </c>
      <c r="G395" s="60">
        <v>48</v>
      </c>
      <c r="H395" s="60">
        <v>48</v>
      </c>
      <c r="I395" s="73">
        <f t="shared" si="48"/>
        <v>24</v>
      </c>
      <c r="J395" s="74">
        <f t="shared" si="46"/>
        <v>0.5</v>
      </c>
      <c r="K395" s="78">
        <f t="shared" ref="K395:K458" si="50">I395*L395</f>
        <v>16.559999999999999</v>
      </c>
      <c r="L395" s="3">
        <v>0.69</v>
      </c>
      <c r="M395" s="3">
        <f t="shared" si="47"/>
        <v>33.119999999999997</v>
      </c>
      <c r="N395" s="1" t="s">
        <v>884</v>
      </c>
    </row>
    <row r="396" spans="1:14" x14ac:dyDescent="0.2">
      <c r="A396" s="2" t="s">
        <v>890</v>
      </c>
      <c r="B396" s="5" t="s">
        <v>891</v>
      </c>
      <c r="C396" s="55">
        <v>46</v>
      </c>
      <c r="D396" s="70">
        <v>24</v>
      </c>
      <c r="E396" s="71">
        <f t="shared" si="45"/>
        <v>1</v>
      </c>
      <c r="F396" s="18">
        <f t="shared" si="49"/>
        <v>16.559999999999999</v>
      </c>
      <c r="G396" s="60">
        <v>144</v>
      </c>
      <c r="H396" s="60">
        <v>24</v>
      </c>
      <c r="I396" s="73">
        <f t="shared" si="48"/>
        <v>22</v>
      </c>
      <c r="J396" s="74">
        <f t="shared" si="46"/>
        <v>0.91666666666666663</v>
      </c>
      <c r="K396" s="78">
        <f t="shared" si="50"/>
        <v>15.18</v>
      </c>
      <c r="L396" s="3">
        <v>0.69</v>
      </c>
      <c r="M396" s="3">
        <f t="shared" si="47"/>
        <v>31.74</v>
      </c>
      <c r="N396" s="1" t="s">
        <v>884</v>
      </c>
    </row>
    <row r="397" spans="1:14" x14ac:dyDescent="0.2">
      <c r="A397" s="2" t="s">
        <v>896</v>
      </c>
      <c r="B397" s="5" t="s">
        <v>897</v>
      </c>
      <c r="C397" s="55">
        <v>25</v>
      </c>
      <c r="D397" s="70">
        <v>12</v>
      </c>
      <c r="E397" s="71">
        <f t="shared" si="45"/>
        <v>0.5</v>
      </c>
      <c r="F397" s="18">
        <f t="shared" si="49"/>
        <v>8.2799999999999994</v>
      </c>
      <c r="G397" s="60">
        <v>144</v>
      </c>
      <c r="H397" s="60">
        <v>24</v>
      </c>
      <c r="I397" s="73">
        <f t="shared" si="48"/>
        <v>13</v>
      </c>
      <c r="J397" s="74">
        <f t="shared" si="46"/>
        <v>0.54166666666666663</v>
      </c>
      <c r="K397" s="78">
        <f t="shared" si="50"/>
        <v>8.9699999999999989</v>
      </c>
      <c r="L397" s="3">
        <v>0.69</v>
      </c>
      <c r="M397" s="3">
        <f t="shared" si="47"/>
        <v>17.25</v>
      </c>
      <c r="N397" s="1" t="s">
        <v>884</v>
      </c>
    </row>
    <row r="398" spans="1:14" x14ac:dyDescent="0.2">
      <c r="A398" s="2" t="s">
        <v>904</v>
      </c>
      <c r="B398" s="5" t="s">
        <v>905</v>
      </c>
      <c r="C398" s="55">
        <v>96</v>
      </c>
      <c r="D398" s="70">
        <v>48</v>
      </c>
      <c r="E398" s="71">
        <f t="shared" si="45"/>
        <v>2</v>
      </c>
      <c r="F398" s="18">
        <f t="shared" si="49"/>
        <v>33.119999999999997</v>
      </c>
      <c r="G398" s="60">
        <v>144</v>
      </c>
      <c r="H398" s="60">
        <v>24</v>
      </c>
      <c r="I398" s="73">
        <f t="shared" si="48"/>
        <v>48</v>
      </c>
      <c r="J398" s="74">
        <f t="shared" si="46"/>
        <v>2</v>
      </c>
      <c r="K398" s="78">
        <f t="shared" si="50"/>
        <v>33.119999999999997</v>
      </c>
      <c r="L398" s="3">
        <v>0.69</v>
      </c>
      <c r="M398" s="3">
        <f t="shared" si="47"/>
        <v>66.239999999999995</v>
      </c>
      <c r="N398" s="1" t="s">
        <v>884</v>
      </c>
    </row>
    <row r="399" spans="1:14" x14ac:dyDescent="0.2">
      <c r="A399" s="2" t="s">
        <v>912</v>
      </c>
      <c r="B399" s="5" t="s">
        <v>913</v>
      </c>
      <c r="C399" s="55">
        <v>48</v>
      </c>
      <c r="D399" s="70">
        <v>30</v>
      </c>
      <c r="E399" s="71">
        <f t="shared" si="45"/>
        <v>1</v>
      </c>
      <c r="F399" s="18">
        <f t="shared" si="49"/>
        <v>20.7</v>
      </c>
      <c r="G399" s="60">
        <v>30</v>
      </c>
      <c r="H399" s="60">
        <v>30</v>
      </c>
      <c r="I399" s="73">
        <f t="shared" si="48"/>
        <v>18</v>
      </c>
      <c r="J399" s="74">
        <f t="shared" si="46"/>
        <v>0.6</v>
      </c>
      <c r="K399" s="78">
        <f t="shared" si="50"/>
        <v>12.419999999999998</v>
      </c>
      <c r="L399" s="3">
        <v>0.69</v>
      </c>
      <c r="M399" s="3">
        <f t="shared" si="47"/>
        <v>33.119999999999997</v>
      </c>
      <c r="N399" s="1" t="s">
        <v>884</v>
      </c>
    </row>
    <row r="400" spans="1:14" x14ac:dyDescent="0.2">
      <c r="A400" s="2" t="s">
        <v>882</v>
      </c>
      <c r="B400" s="5" t="s">
        <v>883</v>
      </c>
      <c r="C400" s="55">
        <v>48</v>
      </c>
      <c r="D400" s="70">
        <v>24</v>
      </c>
      <c r="E400" s="71">
        <f t="shared" si="45"/>
        <v>1</v>
      </c>
      <c r="F400" s="18">
        <f t="shared" si="49"/>
        <v>15.600000000000001</v>
      </c>
      <c r="G400" s="60">
        <v>144</v>
      </c>
      <c r="H400" s="60">
        <v>24</v>
      </c>
      <c r="I400" s="73">
        <f t="shared" si="48"/>
        <v>24</v>
      </c>
      <c r="J400" s="74">
        <f t="shared" si="46"/>
        <v>1</v>
      </c>
      <c r="K400" s="78">
        <f t="shared" si="50"/>
        <v>15.600000000000001</v>
      </c>
      <c r="L400" s="3">
        <v>0.65</v>
      </c>
      <c r="M400" s="3">
        <f t="shared" si="47"/>
        <v>31.200000000000003</v>
      </c>
      <c r="N400" s="1" t="s">
        <v>884</v>
      </c>
    </row>
    <row r="401" spans="1:14" x14ac:dyDescent="0.2">
      <c r="A401" s="2" t="s">
        <v>900</v>
      </c>
      <c r="B401" s="5" t="s">
        <v>901</v>
      </c>
      <c r="C401" s="55">
        <v>937</v>
      </c>
      <c r="D401" s="70">
        <v>456</v>
      </c>
      <c r="E401" s="71">
        <f t="shared" si="45"/>
        <v>19</v>
      </c>
      <c r="F401" s="18">
        <f t="shared" si="49"/>
        <v>269.03999999999996</v>
      </c>
      <c r="G401" s="60">
        <v>144</v>
      </c>
      <c r="H401" s="60">
        <v>24</v>
      </c>
      <c r="I401" s="73">
        <f t="shared" si="48"/>
        <v>481</v>
      </c>
      <c r="J401" s="74">
        <f t="shared" si="46"/>
        <v>20.041666666666668</v>
      </c>
      <c r="K401" s="78">
        <f t="shared" si="50"/>
        <v>283.78999999999996</v>
      </c>
      <c r="L401" s="3">
        <v>0.59</v>
      </c>
      <c r="M401" s="3">
        <f t="shared" si="47"/>
        <v>552.82999999999993</v>
      </c>
      <c r="N401" s="1" t="s">
        <v>884</v>
      </c>
    </row>
    <row r="402" spans="1:14" x14ac:dyDescent="0.2">
      <c r="A402" s="2" t="s">
        <v>906</v>
      </c>
      <c r="B402" s="5" t="s">
        <v>907</v>
      </c>
      <c r="C402" s="55">
        <v>504</v>
      </c>
      <c r="D402" s="70">
        <v>240</v>
      </c>
      <c r="E402" s="71">
        <f t="shared" si="45"/>
        <v>10</v>
      </c>
      <c r="F402" s="18">
        <f t="shared" si="49"/>
        <v>141.6</v>
      </c>
      <c r="G402" s="60">
        <v>144</v>
      </c>
      <c r="H402" s="60">
        <v>24</v>
      </c>
      <c r="I402" s="73">
        <f t="shared" si="48"/>
        <v>264</v>
      </c>
      <c r="J402" s="74">
        <f t="shared" si="46"/>
        <v>11</v>
      </c>
      <c r="K402" s="78">
        <f t="shared" si="50"/>
        <v>155.76</v>
      </c>
      <c r="L402" s="3">
        <v>0.59</v>
      </c>
      <c r="M402" s="3">
        <f t="shared" si="47"/>
        <v>297.35999999999996</v>
      </c>
      <c r="N402" s="1" t="s">
        <v>884</v>
      </c>
    </row>
    <row r="403" spans="1:14" x14ac:dyDescent="0.2">
      <c r="A403" s="2" t="s">
        <v>910</v>
      </c>
      <c r="B403" s="5" t="s">
        <v>911</v>
      </c>
      <c r="C403" s="55">
        <v>49</v>
      </c>
      <c r="D403" s="70">
        <v>24</v>
      </c>
      <c r="E403" s="71">
        <f t="shared" si="45"/>
        <v>1</v>
      </c>
      <c r="F403" s="18">
        <f t="shared" si="49"/>
        <v>14.16</v>
      </c>
      <c r="G403" s="60">
        <v>137</v>
      </c>
      <c r="H403" s="60">
        <v>24</v>
      </c>
      <c r="I403" s="73">
        <f t="shared" si="48"/>
        <v>25</v>
      </c>
      <c r="J403" s="74">
        <f t="shared" si="46"/>
        <v>1.0416666666666667</v>
      </c>
      <c r="K403" s="78">
        <f t="shared" si="50"/>
        <v>14.75</v>
      </c>
      <c r="L403" s="3">
        <v>0.59</v>
      </c>
      <c r="M403" s="3">
        <f t="shared" si="47"/>
        <v>28.91</v>
      </c>
      <c r="N403" s="1" t="s">
        <v>884</v>
      </c>
    </row>
    <row r="404" spans="1:14" x14ac:dyDescent="0.2">
      <c r="A404" s="2" t="s">
        <v>902</v>
      </c>
      <c r="B404" s="5" t="s">
        <v>903</v>
      </c>
      <c r="C404" s="55">
        <v>729</v>
      </c>
      <c r="D404" s="70">
        <v>360</v>
      </c>
      <c r="E404" s="71">
        <f t="shared" si="45"/>
        <v>30</v>
      </c>
      <c r="F404" s="18">
        <f t="shared" si="49"/>
        <v>198.00000000000003</v>
      </c>
      <c r="G404" s="60">
        <v>144</v>
      </c>
      <c r="H404" s="60">
        <v>12</v>
      </c>
      <c r="I404" s="73">
        <f t="shared" si="48"/>
        <v>369</v>
      </c>
      <c r="J404" s="74">
        <f t="shared" si="46"/>
        <v>30.75</v>
      </c>
      <c r="K404" s="78">
        <f t="shared" si="50"/>
        <v>202.95000000000002</v>
      </c>
      <c r="L404" s="3">
        <v>0.55000000000000004</v>
      </c>
      <c r="M404" s="3">
        <f t="shared" si="47"/>
        <v>400.95000000000005</v>
      </c>
      <c r="N404" s="1" t="s">
        <v>884</v>
      </c>
    </row>
    <row r="405" spans="1:14" x14ac:dyDescent="0.2">
      <c r="A405" s="2" t="s">
        <v>908</v>
      </c>
      <c r="B405" s="5" t="s">
        <v>909</v>
      </c>
      <c r="C405" s="55">
        <v>72</v>
      </c>
      <c r="D405" s="70">
        <v>48</v>
      </c>
      <c r="E405" s="71">
        <f t="shared" si="45"/>
        <v>2</v>
      </c>
      <c r="F405" s="18">
        <f t="shared" si="49"/>
        <v>26.400000000000002</v>
      </c>
      <c r="G405" s="60">
        <v>72</v>
      </c>
      <c r="H405" s="60">
        <v>24</v>
      </c>
      <c r="I405" s="73">
        <f t="shared" si="48"/>
        <v>24</v>
      </c>
      <c r="J405" s="74">
        <f t="shared" si="46"/>
        <v>1</v>
      </c>
      <c r="K405" s="78">
        <f t="shared" si="50"/>
        <v>13.200000000000001</v>
      </c>
      <c r="L405" s="3">
        <v>0.55000000000000004</v>
      </c>
      <c r="M405" s="3">
        <f t="shared" si="47"/>
        <v>39.6</v>
      </c>
      <c r="N405" s="1" t="s">
        <v>884</v>
      </c>
    </row>
    <row r="406" spans="1:14" x14ac:dyDescent="0.2">
      <c r="A406" s="2" t="s">
        <v>929</v>
      </c>
      <c r="B406" s="5" t="s">
        <v>930</v>
      </c>
      <c r="C406" s="55">
        <v>27</v>
      </c>
      <c r="D406" s="70">
        <v>12</v>
      </c>
      <c r="E406" s="71">
        <f t="shared" si="45"/>
        <v>1</v>
      </c>
      <c r="F406" s="18">
        <f t="shared" si="49"/>
        <v>11.399999999999999</v>
      </c>
      <c r="G406" s="60">
        <v>48</v>
      </c>
      <c r="H406" s="60">
        <v>12</v>
      </c>
      <c r="I406" s="73">
        <f t="shared" si="48"/>
        <v>15</v>
      </c>
      <c r="J406" s="74">
        <f t="shared" si="46"/>
        <v>1.25</v>
      </c>
      <c r="K406" s="78">
        <f t="shared" si="50"/>
        <v>14.25</v>
      </c>
      <c r="L406" s="3">
        <v>0.95</v>
      </c>
      <c r="M406" s="3">
        <f t="shared" si="47"/>
        <v>25.65</v>
      </c>
      <c r="N406" s="1" t="s">
        <v>920</v>
      </c>
    </row>
    <row r="407" spans="1:14" x14ac:dyDescent="0.2">
      <c r="A407" s="2" t="s">
        <v>993</v>
      </c>
      <c r="B407" s="5" t="s">
        <v>994</v>
      </c>
      <c r="C407" s="55">
        <v>72</v>
      </c>
      <c r="D407" s="70">
        <v>36</v>
      </c>
      <c r="E407" s="71">
        <f t="shared" si="45"/>
        <v>0.5</v>
      </c>
      <c r="F407" s="18">
        <f t="shared" si="49"/>
        <v>34.199999999999996</v>
      </c>
      <c r="G407" s="60">
        <v>72</v>
      </c>
      <c r="H407" s="60">
        <v>72</v>
      </c>
      <c r="I407" s="73">
        <f t="shared" si="48"/>
        <v>36</v>
      </c>
      <c r="J407" s="74">
        <f t="shared" si="46"/>
        <v>0.5</v>
      </c>
      <c r="K407" s="78">
        <f t="shared" si="50"/>
        <v>34.199999999999996</v>
      </c>
      <c r="L407" s="3">
        <v>0.95</v>
      </c>
      <c r="M407" s="3">
        <f t="shared" si="47"/>
        <v>68.399999999999991</v>
      </c>
      <c r="N407" s="1" t="s">
        <v>920</v>
      </c>
    </row>
    <row r="408" spans="1:14" x14ac:dyDescent="0.2">
      <c r="A408" s="2" t="s">
        <v>1014</v>
      </c>
      <c r="B408" s="5" t="s">
        <v>1015</v>
      </c>
      <c r="C408" s="55">
        <v>280</v>
      </c>
      <c r="D408" s="70">
        <v>120</v>
      </c>
      <c r="E408" s="71">
        <f t="shared" si="45"/>
        <v>4</v>
      </c>
      <c r="F408" s="18">
        <f t="shared" si="49"/>
        <v>114</v>
      </c>
      <c r="G408" s="60">
        <v>240</v>
      </c>
      <c r="H408" s="60">
        <v>30</v>
      </c>
      <c r="I408" s="73">
        <f t="shared" si="48"/>
        <v>160</v>
      </c>
      <c r="J408" s="74">
        <f t="shared" si="46"/>
        <v>5.333333333333333</v>
      </c>
      <c r="K408" s="78">
        <f t="shared" si="50"/>
        <v>152</v>
      </c>
      <c r="L408" s="3">
        <v>0.95</v>
      </c>
      <c r="M408" s="3">
        <f t="shared" si="47"/>
        <v>266</v>
      </c>
      <c r="N408" s="1" t="s">
        <v>920</v>
      </c>
    </row>
    <row r="409" spans="1:14" x14ac:dyDescent="0.2">
      <c r="A409" s="2" t="s">
        <v>1008</v>
      </c>
      <c r="B409" s="5" t="s">
        <v>1009</v>
      </c>
      <c r="C409" s="55">
        <v>48</v>
      </c>
      <c r="D409" s="70">
        <v>24</v>
      </c>
      <c r="E409" s="71">
        <f t="shared" si="45"/>
        <v>2</v>
      </c>
      <c r="F409" s="18">
        <f t="shared" si="49"/>
        <v>21.36</v>
      </c>
      <c r="G409" s="60">
        <v>48</v>
      </c>
      <c r="H409" s="60">
        <v>12</v>
      </c>
      <c r="I409" s="73">
        <f t="shared" si="48"/>
        <v>24</v>
      </c>
      <c r="J409" s="74">
        <f t="shared" si="46"/>
        <v>2</v>
      </c>
      <c r="K409" s="78">
        <f t="shared" si="50"/>
        <v>21.36</v>
      </c>
      <c r="L409" s="3">
        <v>0.89</v>
      </c>
      <c r="M409" s="3">
        <f t="shared" si="47"/>
        <v>42.72</v>
      </c>
      <c r="N409" s="1" t="s">
        <v>920</v>
      </c>
    </row>
    <row r="410" spans="1:14" x14ac:dyDescent="0.2">
      <c r="A410" s="2" t="s">
        <v>1010</v>
      </c>
      <c r="B410" s="5" t="s">
        <v>1011</v>
      </c>
      <c r="C410" s="55">
        <v>40</v>
      </c>
      <c r="D410" s="70">
        <v>18</v>
      </c>
      <c r="E410" s="71">
        <f t="shared" si="45"/>
        <v>1</v>
      </c>
      <c r="F410" s="18">
        <f t="shared" si="49"/>
        <v>15.299999999999999</v>
      </c>
      <c r="G410" s="60">
        <v>90</v>
      </c>
      <c r="H410" s="60">
        <v>18</v>
      </c>
      <c r="I410" s="73">
        <f t="shared" si="48"/>
        <v>22</v>
      </c>
      <c r="J410" s="74">
        <f t="shared" si="46"/>
        <v>1.2222222222222223</v>
      </c>
      <c r="K410" s="78">
        <f t="shared" si="50"/>
        <v>18.7</v>
      </c>
      <c r="L410" s="3">
        <v>0.85</v>
      </c>
      <c r="M410" s="3">
        <f t="shared" si="47"/>
        <v>34</v>
      </c>
      <c r="N410" s="1" t="s">
        <v>920</v>
      </c>
    </row>
    <row r="411" spans="1:14" x14ac:dyDescent="0.2">
      <c r="A411" s="2" t="s">
        <v>1005</v>
      </c>
      <c r="B411" s="5" t="s">
        <v>1006</v>
      </c>
      <c r="C411" s="55">
        <v>20</v>
      </c>
      <c r="D411" s="70">
        <v>12</v>
      </c>
      <c r="E411" s="71">
        <f t="shared" si="45"/>
        <v>1</v>
      </c>
      <c r="F411" s="18">
        <f t="shared" si="49"/>
        <v>9.48</v>
      </c>
      <c r="G411" s="60">
        <v>240</v>
      </c>
      <c r="H411" s="60">
        <v>12</v>
      </c>
      <c r="I411" s="73">
        <f t="shared" si="48"/>
        <v>8</v>
      </c>
      <c r="J411" s="74">
        <f t="shared" si="46"/>
        <v>0.66666666666666663</v>
      </c>
      <c r="K411" s="78">
        <f t="shared" si="50"/>
        <v>6.32</v>
      </c>
      <c r="L411" s="3">
        <v>0.79</v>
      </c>
      <c r="M411" s="3">
        <f t="shared" si="47"/>
        <v>15.8</v>
      </c>
      <c r="N411" s="1" t="s">
        <v>920</v>
      </c>
    </row>
    <row r="412" spans="1:14" x14ac:dyDescent="0.2">
      <c r="A412" s="2" t="s">
        <v>1007</v>
      </c>
      <c r="B412" s="5" t="s">
        <v>1004</v>
      </c>
      <c r="C412" s="55">
        <v>42</v>
      </c>
      <c r="D412" s="70">
        <v>24</v>
      </c>
      <c r="E412" s="71">
        <f t="shared" si="45"/>
        <v>2</v>
      </c>
      <c r="F412" s="18">
        <f t="shared" si="49"/>
        <v>18.96</v>
      </c>
      <c r="G412" s="60">
        <v>240</v>
      </c>
      <c r="H412" s="60">
        <v>12</v>
      </c>
      <c r="I412" s="73">
        <f t="shared" si="48"/>
        <v>18</v>
      </c>
      <c r="J412" s="74">
        <f t="shared" si="46"/>
        <v>1.5</v>
      </c>
      <c r="K412" s="78">
        <f t="shared" si="50"/>
        <v>14.22</v>
      </c>
      <c r="L412" s="3">
        <v>0.79</v>
      </c>
      <c r="M412" s="3">
        <f t="shared" si="47"/>
        <v>33.18</v>
      </c>
      <c r="N412" s="1" t="s">
        <v>920</v>
      </c>
    </row>
    <row r="413" spans="1:14" x14ac:dyDescent="0.2">
      <c r="A413" s="2" t="s">
        <v>965</v>
      </c>
      <c r="B413" s="5" t="s">
        <v>966</v>
      </c>
      <c r="C413" s="55">
        <v>24</v>
      </c>
      <c r="D413" s="70">
        <v>12</v>
      </c>
      <c r="E413" s="71">
        <f t="shared" si="45"/>
        <v>0.5</v>
      </c>
      <c r="F413" s="18">
        <f t="shared" si="49"/>
        <v>9</v>
      </c>
      <c r="G413" s="60">
        <v>96</v>
      </c>
      <c r="H413" s="60">
        <v>24</v>
      </c>
      <c r="I413" s="73">
        <f t="shared" si="48"/>
        <v>12</v>
      </c>
      <c r="J413" s="74">
        <f t="shared" si="46"/>
        <v>0.5</v>
      </c>
      <c r="K413" s="78">
        <f t="shared" si="50"/>
        <v>9</v>
      </c>
      <c r="L413" s="3">
        <v>0.75</v>
      </c>
      <c r="M413" s="3">
        <f t="shared" si="47"/>
        <v>18</v>
      </c>
      <c r="N413" s="1" t="s">
        <v>920</v>
      </c>
    </row>
    <row r="414" spans="1:14" x14ac:dyDescent="0.2">
      <c r="A414" s="2" t="s">
        <v>923</v>
      </c>
      <c r="B414" s="5" t="s">
        <v>924</v>
      </c>
      <c r="C414" s="55">
        <v>24</v>
      </c>
      <c r="D414" s="70">
        <v>12</v>
      </c>
      <c r="E414" s="71">
        <f t="shared" si="45"/>
        <v>0.5</v>
      </c>
      <c r="F414" s="18">
        <f t="shared" si="49"/>
        <v>8.2799999999999994</v>
      </c>
      <c r="G414" s="60">
        <v>72</v>
      </c>
      <c r="H414" s="60">
        <v>24</v>
      </c>
      <c r="I414" s="73">
        <f t="shared" si="48"/>
        <v>12</v>
      </c>
      <c r="J414" s="74">
        <f t="shared" si="46"/>
        <v>0.5</v>
      </c>
      <c r="K414" s="78">
        <f t="shared" si="50"/>
        <v>8.2799999999999994</v>
      </c>
      <c r="L414" s="3">
        <v>0.69</v>
      </c>
      <c r="M414" s="3">
        <f t="shared" si="47"/>
        <v>16.559999999999999</v>
      </c>
      <c r="N414" s="1" t="s">
        <v>920</v>
      </c>
    </row>
    <row r="415" spans="1:14" x14ac:dyDescent="0.2">
      <c r="A415" s="2" t="s">
        <v>941</v>
      </c>
      <c r="B415" s="5" t="s">
        <v>942</v>
      </c>
      <c r="C415" s="55">
        <v>15</v>
      </c>
      <c r="D415" s="70">
        <v>15</v>
      </c>
      <c r="E415" s="71">
        <f t="shared" si="45"/>
        <v>0.625</v>
      </c>
      <c r="F415" s="18">
        <f t="shared" si="49"/>
        <v>10.35</v>
      </c>
      <c r="G415" s="60">
        <v>72</v>
      </c>
      <c r="H415" s="60">
        <v>24</v>
      </c>
      <c r="I415" s="73">
        <f t="shared" si="48"/>
        <v>0</v>
      </c>
      <c r="J415" s="74">
        <f t="shared" si="46"/>
        <v>0</v>
      </c>
      <c r="K415" s="78">
        <f t="shared" si="50"/>
        <v>0</v>
      </c>
      <c r="L415" s="3">
        <v>0.69</v>
      </c>
      <c r="M415" s="3">
        <f t="shared" si="47"/>
        <v>10.35</v>
      </c>
      <c r="N415" s="1" t="s">
        <v>920</v>
      </c>
    </row>
    <row r="416" spans="1:14" x14ac:dyDescent="0.2">
      <c r="A416" s="2" t="s">
        <v>969</v>
      </c>
      <c r="B416" s="5" t="s">
        <v>970</v>
      </c>
      <c r="C416" s="55">
        <v>24</v>
      </c>
      <c r="D416" s="70">
        <v>12</v>
      </c>
      <c r="E416" s="71">
        <f t="shared" si="45"/>
        <v>0.5</v>
      </c>
      <c r="F416" s="18">
        <f t="shared" si="49"/>
        <v>8.2799999999999994</v>
      </c>
      <c r="G416" s="60">
        <v>72</v>
      </c>
      <c r="H416" s="60">
        <v>24</v>
      </c>
      <c r="I416" s="73">
        <f t="shared" si="48"/>
        <v>12</v>
      </c>
      <c r="J416" s="74">
        <f t="shared" si="46"/>
        <v>0.5</v>
      </c>
      <c r="K416" s="78">
        <f t="shared" si="50"/>
        <v>8.2799999999999994</v>
      </c>
      <c r="L416" s="3">
        <v>0.69</v>
      </c>
      <c r="M416" s="3">
        <f t="shared" si="47"/>
        <v>16.559999999999999</v>
      </c>
      <c r="N416" s="1" t="s">
        <v>920</v>
      </c>
    </row>
    <row r="417" spans="1:14" x14ac:dyDescent="0.2">
      <c r="A417" s="2" t="s">
        <v>953</v>
      </c>
      <c r="B417" s="5" t="s">
        <v>954</v>
      </c>
      <c r="C417" s="55">
        <v>7</v>
      </c>
      <c r="D417" s="70">
        <v>7</v>
      </c>
      <c r="E417" s="71">
        <f t="shared" si="45"/>
        <v>0.29166666666666669</v>
      </c>
      <c r="F417" s="18">
        <f t="shared" si="49"/>
        <v>4.55</v>
      </c>
      <c r="G417" s="60">
        <v>72</v>
      </c>
      <c r="H417" s="60">
        <v>24</v>
      </c>
      <c r="I417" s="73">
        <f t="shared" si="48"/>
        <v>0</v>
      </c>
      <c r="J417" s="74">
        <f t="shared" si="46"/>
        <v>0</v>
      </c>
      <c r="K417" s="78">
        <f t="shared" si="50"/>
        <v>0</v>
      </c>
      <c r="L417" s="3">
        <v>0.65</v>
      </c>
      <c r="M417" s="3">
        <f t="shared" si="47"/>
        <v>4.55</v>
      </c>
      <c r="N417" s="1" t="s">
        <v>920</v>
      </c>
    </row>
    <row r="418" spans="1:14" x14ac:dyDescent="0.2">
      <c r="A418" s="2" t="s">
        <v>957</v>
      </c>
      <c r="B418" s="5" t="s">
        <v>958</v>
      </c>
      <c r="C418" s="55">
        <v>38</v>
      </c>
      <c r="D418" s="70">
        <v>24</v>
      </c>
      <c r="E418" s="71">
        <f t="shared" si="45"/>
        <v>1</v>
      </c>
      <c r="F418" s="18">
        <f t="shared" si="49"/>
        <v>15.600000000000001</v>
      </c>
      <c r="G418" s="60">
        <v>144</v>
      </c>
      <c r="H418" s="60">
        <v>24</v>
      </c>
      <c r="I418" s="73">
        <f t="shared" si="48"/>
        <v>14</v>
      </c>
      <c r="J418" s="74">
        <f t="shared" si="46"/>
        <v>0.58333333333333337</v>
      </c>
      <c r="K418" s="78">
        <f t="shared" si="50"/>
        <v>9.1</v>
      </c>
      <c r="L418" s="3">
        <v>0.65</v>
      </c>
      <c r="M418" s="3">
        <f t="shared" si="47"/>
        <v>24.7</v>
      </c>
      <c r="N418" s="1" t="s">
        <v>920</v>
      </c>
    </row>
    <row r="419" spans="1:14" x14ac:dyDescent="0.2">
      <c r="A419" s="2" t="s">
        <v>959</v>
      </c>
      <c r="B419" s="5" t="s">
        <v>960</v>
      </c>
      <c r="C419" s="55">
        <v>24</v>
      </c>
      <c r="D419" s="70">
        <v>12</v>
      </c>
      <c r="E419" s="71">
        <f t="shared" si="45"/>
        <v>0.5</v>
      </c>
      <c r="F419" s="18">
        <f t="shared" si="49"/>
        <v>7.8000000000000007</v>
      </c>
      <c r="G419" s="60">
        <v>144</v>
      </c>
      <c r="H419" s="60">
        <v>24</v>
      </c>
      <c r="I419" s="73">
        <f t="shared" si="48"/>
        <v>12</v>
      </c>
      <c r="J419" s="74">
        <f t="shared" si="46"/>
        <v>0.5</v>
      </c>
      <c r="K419" s="78">
        <f t="shared" si="50"/>
        <v>7.8000000000000007</v>
      </c>
      <c r="L419" s="3">
        <v>0.65</v>
      </c>
      <c r="M419" s="3">
        <f t="shared" si="47"/>
        <v>15.600000000000001</v>
      </c>
      <c r="N419" s="1" t="s">
        <v>920</v>
      </c>
    </row>
    <row r="420" spans="1:14" x14ac:dyDescent="0.2">
      <c r="A420" s="2" t="s">
        <v>979</v>
      </c>
      <c r="B420" s="5" t="s">
        <v>980</v>
      </c>
      <c r="C420" s="55">
        <v>24</v>
      </c>
      <c r="D420" s="70">
        <v>12</v>
      </c>
      <c r="E420" s="71">
        <f t="shared" si="45"/>
        <v>0.16666666666666666</v>
      </c>
      <c r="F420" s="18">
        <f t="shared" si="49"/>
        <v>7.8000000000000007</v>
      </c>
      <c r="G420" s="60">
        <v>72</v>
      </c>
      <c r="H420" s="60">
        <v>72</v>
      </c>
      <c r="I420" s="73">
        <f t="shared" si="48"/>
        <v>12</v>
      </c>
      <c r="J420" s="74">
        <f t="shared" si="46"/>
        <v>0.16666666666666666</v>
      </c>
      <c r="K420" s="78">
        <f t="shared" si="50"/>
        <v>7.8000000000000007</v>
      </c>
      <c r="L420" s="3">
        <v>0.65</v>
      </c>
      <c r="M420" s="3">
        <f t="shared" si="47"/>
        <v>15.600000000000001</v>
      </c>
      <c r="N420" s="1" t="s">
        <v>920</v>
      </c>
    </row>
    <row r="421" spans="1:14" x14ac:dyDescent="0.2">
      <c r="A421" s="2" t="s">
        <v>925</v>
      </c>
      <c r="B421" s="5" t="s">
        <v>926</v>
      </c>
      <c r="C421" s="55">
        <v>1728</v>
      </c>
      <c r="D421" s="70">
        <v>864</v>
      </c>
      <c r="E421" s="71">
        <f t="shared" si="45"/>
        <v>36</v>
      </c>
      <c r="F421" s="18">
        <f t="shared" si="49"/>
        <v>509.76</v>
      </c>
      <c r="G421" s="60">
        <v>72</v>
      </c>
      <c r="H421" s="60">
        <v>24</v>
      </c>
      <c r="I421" s="73">
        <f t="shared" si="48"/>
        <v>864</v>
      </c>
      <c r="J421" s="74">
        <f t="shared" si="46"/>
        <v>36</v>
      </c>
      <c r="K421" s="78">
        <f t="shared" si="50"/>
        <v>509.76</v>
      </c>
      <c r="L421" s="3">
        <v>0.59</v>
      </c>
      <c r="M421" s="3">
        <f t="shared" si="47"/>
        <v>1019.52</v>
      </c>
      <c r="N421" s="1" t="s">
        <v>920</v>
      </c>
    </row>
    <row r="422" spans="1:14" x14ac:dyDescent="0.2">
      <c r="A422" s="2" t="s">
        <v>931</v>
      </c>
      <c r="B422" s="5" t="s">
        <v>932</v>
      </c>
      <c r="C422" s="55">
        <v>100</v>
      </c>
      <c r="D422" s="70">
        <v>36</v>
      </c>
      <c r="E422" s="71">
        <f t="shared" si="45"/>
        <v>1</v>
      </c>
      <c r="F422" s="18">
        <f t="shared" si="49"/>
        <v>21.24</v>
      </c>
      <c r="G422" s="60">
        <v>216</v>
      </c>
      <c r="H422" s="60">
        <v>36</v>
      </c>
      <c r="I422" s="73">
        <f t="shared" si="48"/>
        <v>64</v>
      </c>
      <c r="J422" s="74">
        <f t="shared" si="46"/>
        <v>1.7777777777777777</v>
      </c>
      <c r="K422" s="78">
        <f t="shared" si="50"/>
        <v>37.76</v>
      </c>
      <c r="L422" s="3">
        <v>0.59</v>
      </c>
      <c r="M422" s="3">
        <f t="shared" si="47"/>
        <v>59</v>
      </c>
      <c r="N422" s="1" t="s">
        <v>920</v>
      </c>
    </row>
    <row r="423" spans="1:14" x14ac:dyDescent="0.2">
      <c r="A423" s="2" t="s">
        <v>939</v>
      </c>
      <c r="B423" s="5" t="s">
        <v>940</v>
      </c>
      <c r="C423" s="55">
        <v>24</v>
      </c>
      <c r="D423" s="70">
        <v>12</v>
      </c>
      <c r="E423" s="71">
        <f t="shared" si="45"/>
        <v>0.5</v>
      </c>
      <c r="F423" s="18">
        <f t="shared" si="49"/>
        <v>7.08</v>
      </c>
      <c r="G423" s="60">
        <v>144</v>
      </c>
      <c r="H423" s="60">
        <v>24</v>
      </c>
      <c r="I423" s="73">
        <f t="shared" si="48"/>
        <v>12</v>
      </c>
      <c r="J423" s="74">
        <f t="shared" si="46"/>
        <v>0.5</v>
      </c>
      <c r="K423" s="78">
        <f t="shared" si="50"/>
        <v>7.08</v>
      </c>
      <c r="L423" s="3">
        <v>0.59</v>
      </c>
      <c r="M423" s="3">
        <f t="shared" si="47"/>
        <v>14.16</v>
      </c>
      <c r="N423" s="1" t="s">
        <v>920</v>
      </c>
    </row>
    <row r="424" spans="1:14" x14ac:dyDescent="0.2">
      <c r="A424" s="2" t="s">
        <v>949</v>
      </c>
      <c r="B424" s="5" t="s">
        <v>950</v>
      </c>
      <c r="C424" s="55">
        <v>1</v>
      </c>
      <c r="D424" s="70">
        <v>1</v>
      </c>
      <c r="E424" s="71">
        <f t="shared" si="45"/>
        <v>4.1666666666666664E-2</v>
      </c>
      <c r="F424" s="18">
        <f t="shared" si="49"/>
        <v>0.59</v>
      </c>
      <c r="G424" s="60">
        <v>144</v>
      </c>
      <c r="H424" s="60">
        <v>24</v>
      </c>
      <c r="I424" s="73">
        <f t="shared" si="48"/>
        <v>0</v>
      </c>
      <c r="J424" s="74">
        <f t="shared" si="46"/>
        <v>0</v>
      </c>
      <c r="K424" s="78">
        <f t="shared" si="50"/>
        <v>0</v>
      </c>
      <c r="L424" s="3">
        <v>0.59</v>
      </c>
      <c r="M424" s="3">
        <f t="shared" si="47"/>
        <v>0.59</v>
      </c>
      <c r="N424" s="1" t="s">
        <v>920</v>
      </c>
    </row>
    <row r="425" spans="1:14" x14ac:dyDescent="0.2">
      <c r="A425" s="2" t="s">
        <v>971</v>
      </c>
      <c r="B425" s="5" t="s">
        <v>972</v>
      </c>
      <c r="C425" s="55">
        <v>72</v>
      </c>
      <c r="D425" s="70">
        <v>24</v>
      </c>
      <c r="E425" s="71">
        <f t="shared" si="45"/>
        <v>1</v>
      </c>
      <c r="F425" s="18">
        <f t="shared" si="49"/>
        <v>14.16</v>
      </c>
      <c r="G425" s="60">
        <v>72</v>
      </c>
      <c r="H425" s="60">
        <v>24</v>
      </c>
      <c r="I425" s="73">
        <f t="shared" si="48"/>
        <v>48</v>
      </c>
      <c r="J425" s="74">
        <f t="shared" si="46"/>
        <v>2</v>
      </c>
      <c r="K425" s="78">
        <f t="shared" si="50"/>
        <v>28.32</v>
      </c>
      <c r="L425" s="3">
        <v>0.59</v>
      </c>
      <c r="M425" s="3">
        <f t="shared" si="47"/>
        <v>42.48</v>
      </c>
      <c r="N425" s="1" t="s">
        <v>920</v>
      </c>
    </row>
    <row r="426" spans="1:14" x14ac:dyDescent="0.2">
      <c r="A426" s="2" t="s">
        <v>987</v>
      </c>
      <c r="B426" s="5" t="s">
        <v>988</v>
      </c>
      <c r="C426" s="55">
        <v>50</v>
      </c>
      <c r="D426" s="70">
        <v>24</v>
      </c>
      <c r="E426" s="71">
        <f t="shared" si="45"/>
        <v>1</v>
      </c>
      <c r="F426" s="18">
        <f t="shared" si="49"/>
        <v>14.16</v>
      </c>
      <c r="G426" s="60">
        <v>144</v>
      </c>
      <c r="H426" s="60">
        <v>24</v>
      </c>
      <c r="I426" s="73">
        <f t="shared" si="48"/>
        <v>26</v>
      </c>
      <c r="J426" s="74">
        <f t="shared" si="46"/>
        <v>1.0833333333333333</v>
      </c>
      <c r="K426" s="78">
        <f t="shared" si="50"/>
        <v>15.34</v>
      </c>
      <c r="L426" s="3">
        <v>0.59</v>
      </c>
      <c r="M426" s="3">
        <f t="shared" si="47"/>
        <v>29.5</v>
      </c>
      <c r="N426" s="1" t="s">
        <v>920</v>
      </c>
    </row>
    <row r="427" spans="1:14" x14ac:dyDescent="0.2">
      <c r="A427" s="2" t="s">
        <v>989</v>
      </c>
      <c r="B427" s="5" t="s">
        <v>990</v>
      </c>
      <c r="C427" s="55">
        <v>221</v>
      </c>
      <c r="D427" s="70">
        <v>120</v>
      </c>
      <c r="E427" s="71">
        <f t="shared" si="45"/>
        <v>5</v>
      </c>
      <c r="F427" s="18">
        <f t="shared" si="49"/>
        <v>70.8</v>
      </c>
      <c r="G427" s="60">
        <v>144</v>
      </c>
      <c r="H427" s="60">
        <v>24</v>
      </c>
      <c r="I427" s="73">
        <f t="shared" si="48"/>
        <v>101</v>
      </c>
      <c r="J427" s="74">
        <f t="shared" si="46"/>
        <v>4.208333333333333</v>
      </c>
      <c r="K427" s="78">
        <f t="shared" si="50"/>
        <v>59.589999999999996</v>
      </c>
      <c r="L427" s="3">
        <v>0.59</v>
      </c>
      <c r="M427" s="3">
        <f t="shared" si="47"/>
        <v>130.38999999999999</v>
      </c>
      <c r="N427" s="1" t="s">
        <v>920</v>
      </c>
    </row>
    <row r="428" spans="1:14" x14ac:dyDescent="0.2">
      <c r="A428" s="2" t="s">
        <v>997</v>
      </c>
      <c r="B428" s="5" t="s">
        <v>998</v>
      </c>
      <c r="C428" s="55">
        <v>48</v>
      </c>
      <c r="D428" s="70">
        <v>24</v>
      </c>
      <c r="E428" s="71">
        <f t="shared" si="45"/>
        <v>0.42857142857142855</v>
      </c>
      <c r="F428" s="18">
        <f t="shared" si="49"/>
        <v>14.16</v>
      </c>
      <c r="G428" s="60">
        <v>56</v>
      </c>
      <c r="H428" s="60">
        <v>56</v>
      </c>
      <c r="I428" s="73">
        <f t="shared" si="48"/>
        <v>24</v>
      </c>
      <c r="J428" s="74">
        <f t="shared" si="46"/>
        <v>0.42857142857142855</v>
      </c>
      <c r="K428" s="78">
        <f t="shared" si="50"/>
        <v>14.16</v>
      </c>
      <c r="L428" s="3">
        <v>0.59</v>
      </c>
      <c r="M428" s="3">
        <f t="shared" si="47"/>
        <v>28.32</v>
      </c>
      <c r="N428" s="1" t="s">
        <v>920</v>
      </c>
    </row>
    <row r="429" spans="1:14" x14ac:dyDescent="0.2">
      <c r="A429" s="2" t="s">
        <v>999</v>
      </c>
      <c r="B429" s="5" t="s">
        <v>1000</v>
      </c>
      <c r="C429" s="55">
        <v>100</v>
      </c>
      <c r="D429" s="70">
        <v>40</v>
      </c>
      <c r="E429" s="71">
        <f t="shared" ref="E429:E492" si="51">D429/H429</f>
        <v>2</v>
      </c>
      <c r="F429" s="18">
        <f t="shared" si="49"/>
        <v>23.599999999999998</v>
      </c>
      <c r="G429" s="60">
        <v>100</v>
      </c>
      <c r="H429" s="60">
        <v>20</v>
      </c>
      <c r="I429" s="73">
        <f t="shared" si="48"/>
        <v>60</v>
      </c>
      <c r="J429" s="74">
        <f t="shared" ref="J429:J492" si="52">I429/H429</f>
        <v>3</v>
      </c>
      <c r="K429" s="78">
        <f t="shared" si="50"/>
        <v>35.4</v>
      </c>
      <c r="L429" s="3">
        <v>0.59</v>
      </c>
      <c r="M429" s="3">
        <f t="shared" ref="M429:M492" si="53">C429*L429</f>
        <v>59</v>
      </c>
      <c r="N429" s="1" t="s">
        <v>920</v>
      </c>
    </row>
    <row r="430" spans="1:14" x14ac:dyDescent="0.2">
      <c r="A430" s="2" t="s">
        <v>1001</v>
      </c>
      <c r="B430" s="5" t="s">
        <v>1002</v>
      </c>
      <c r="C430" s="55">
        <v>40</v>
      </c>
      <c r="D430" s="70">
        <v>20</v>
      </c>
      <c r="E430" s="71">
        <f t="shared" si="51"/>
        <v>0.25</v>
      </c>
      <c r="F430" s="18">
        <f t="shared" si="49"/>
        <v>11.799999999999999</v>
      </c>
      <c r="G430" s="60">
        <v>80</v>
      </c>
      <c r="H430" s="60">
        <v>80</v>
      </c>
      <c r="I430" s="73">
        <f t="shared" ref="I430:I493" si="54">C430-D430</f>
        <v>20</v>
      </c>
      <c r="J430" s="74">
        <f t="shared" si="52"/>
        <v>0.25</v>
      </c>
      <c r="K430" s="78">
        <f t="shared" si="50"/>
        <v>11.799999999999999</v>
      </c>
      <c r="L430" s="3">
        <v>0.59</v>
      </c>
      <c r="M430" s="3">
        <f t="shared" si="53"/>
        <v>23.599999999999998</v>
      </c>
      <c r="N430" s="1" t="s">
        <v>920</v>
      </c>
    </row>
    <row r="431" spans="1:14" x14ac:dyDescent="0.2">
      <c r="A431" s="1" t="s">
        <v>918</v>
      </c>
      <c r="B431" s="5" t="s">
        <v>919</v>
      </c>
      <c r="C431" s="55">
        <v>48</v>
      </c>
      <c r="D431" s="70">
        <v>24</v>
      </c>
      <c r="E431" s="71">
        <f t="shared" si="51"/>
        <v>1</v>
      </c>
      <c r="F431" s="18">
        <f t="shared" si="49"/>
        <v>14.16</v>
      </c>
      <c r="G431" s="60">
        <v>24</v>
      </c>
      <c r="H431" s="60">
        <v>24</v>
      </c>
      <c r="I431" s="73">
        <f t="shared" si="54"/>
        <v>24</v>
      </c>
      <c r="J431" s="74">
        <f t="shared" si="52"/>
        <v>1</v>
      </c>
      <c r="K431" s="78">
        <f t="shared" si="50"/>
        <v>14.16</v>
      </c>
      <c r="L431" s="3">
        <v>0.59</v>
      </c>
      <c r="M431" s="3">
        <f t="shared" si="53"/>
        <v>28.32</v>
      </c>
      <c r="N431" s="1" t="s">
        <v>920</v>
      </c>
    </row>
    <row r="432" spans="1:14" x14ac:dyDescent="0.2">
      <c r="A432" s="2" t="s">
        <v>927</v>
      </c>
      <c r="B432" s="5" t="s">
        <v>928</v>
      </c>
      <c r="C432" s="55">
        <v>20</v>
      </c>
      <c r="D432" s="70">
        <v>10</v>
      </c>
      <c r="E432" s="71">
        <f t="shared" si="51"/>
        <v>0.20833333333333334</v>
      </c>
      <c r="F432" s="18">
        <f t="shared" si="49"/>
        <v>5.6999999999999993</v>
      </c>
      <c r="G432" s="60">
        <v>144</v>
      </c>
      <c r="H432" s="60">
        <v>48</v>
      </c>
      <c r="I432" s="73">
        <f t="shared" si="54"/>
        <v>10</v>
      </c>
      <c r="J432" s="74">
        <f t="shared" si="52"/>
        <v>0.20833333333333334</v>
      </c>
      <c r="K432" s="78">
        <f t="shared" si="50"/>
        <v>5.6999999999999993</v>
      </c>
      <c r="L432" s="3">
        <v>0.56999999999999995</v>
      </c>
      <c r="M432" s="3">
        <f t="shared" si="53"/>
        <v>11.399999999999999</v>
      </c>
      <c r="N432" s="1" t="s">
        <v>920</v>
      </c>
    </row>
    <row r="433" spans="1:14" x14ac:dyDescent="0.2">
      <c r="A433" s="2" t="s">
        <v>943</v>
      </c>
      <c r="B433" s="5" t="s">
        <v>944</v>
      </c>
      <c r="C433" s="55">
        <v>37</v>
      </c>
      <c r="D433" s="70">
        <v>24</v>
      </c>
      <c r="E433" s="71">
        <f t="shared" si="51"/>
        <v>1</v>
      </c>
      <c r="F433" s="18">
        <f t="shared" si="49"/>
        <v>13.200000000000001</v>
      </c>
      <c r="G433" s="60">
        <v>144</v>
      </c>
      <c r="H433" s="60">
        <v>24</v>
      </c>
      <c r="I433" s="73">
        <f t="shared" si="54"/>
        <v>13</v>
      </c>
      <c r="J433" s="74">
        <f t="shared" si="52"/>
        <v>0.54166666666666663</v>
      </c>
      <c r="K433" s="78">
        <f t="shared" si="50"/>
        <v>7.15</v>
      </c>
      <c r="L433" s="3">
        <v>0.55000000000000004</v>
      </c>
      <c r="M433" s="3">
        <f t="shared" si="53"/>
        <v>20.350000000000001</v>
      </c>
      <c r="N433" s="1" t="s">
        <v>920</v>
      </c>
    </row>
    <row r="434" spans="1:14" x14ac:dyDescent="0.2">
      <c r="A434" s="2" t="s">
        <v>947</v>
      </c>
      <c r="B434" s="5" t="s">
        <v>948</v>
      </c>
      <c r="C434" s="55">
        <v>60</v>
      </c>
      <c r="D434" s="70">
        <v>24</v>
      </c>
      <c r="E434" s="71">
        <f t="shared" si="51"/>
        <v>1</v>
      </c>
      <c r="F434" s="18">
        <f t="shared" si="49"/>
        <v>13.200000000000001</v>
      </c>
      <c r="G434" s="60">
        <v>72</v>
      </c>
      <c r="H434" s="60">
        <v>24</v>
      </c>
      <c r="I434" s="73">
        <f t="shared" si="54"/>
        <v>36</v>
      </c>
      <c r="J434" s="74">
        <f t="shared" si="52"/>
        <v>1.5</v>
      </c>
      <c r="K434" s="78">
        <f t="shared" si="50"/>
        <v>19.8</v>
      </c>
      <c r="L434" s="3">
        <v>0.55000000000000004</v>
      </c>
      <c r="M434" s="3">
        <f t="shared" si="53"/>
        <v>33</v>
      </c>
      <c r="N434" s="1" t="s">
        <v>920</v>
      </c>
    </row>
    <row r="435" spans="1:14" x14ac:dyDescent="0.2">
      <c r="A435" s="2" t="s">
        <v>951</v>
      </c>
      <c r="B435" s="5" t="s">
        <v>952</v>
      </c>
      <c r="C435" s="55">
        <v>24</v>
      </c>
      <c r="D435" s="70">
        <v>12</v>
      </c>
      <c r="E435" s="71">
        <f t="shared" si="51"/>
        <v>0.5</v>
      </c>
      <c r="F435" s="18">
        <f t="shared" si="49"/>
        <v>6.6000000000000005</v>
      </c>
      <c r="G435" s="60">
        <v>96</v>
      </c>
      <c r="H435" s="60">
        <v>24</v>
      </c>
      <c r="I435" s="73">
        <f t="shared" si="54"/>
        <v>12</v>
      </c>
      <c r="J435" s="74">
        <f t="shared" si="52"/>
        <v>0.5</v>
      </c>
      <c r="K435" s="78">
        <f t="shared" si="50"/>
        <v>6.6000000000000005</v>
      </c>
      <c r="L435" s="3">
        <v>0.55000000000000004</v>
      </c>
      <c r="M435" s="3">
        <f t="shared" si="53"/>
        <v>13.200000000000001</v>
      </c>
      <c r="N435" s="1" t="s">
        <v>920</v>
      </c>
    </row>
    <row r="436" spans="1:14" x14ac:dyDescent="0.2">
      <c r="A436" s="2" t="s">
        <v>955</v>
      </c>
      <c r="B436" s="5" t="s">
        <v>956</v>
      </c>
      <c r="C436" s="55">
        <v>2</v>
      </c>
      <c r="D436" s="70">
        <v>0</v>
      </c>
      <c r="E436" s="71">
        <f t="shared" si="51"/>
        <v>0</v>
      </c>
      <c r="F436" s="18">
        <f t="shared" si="49"/>
        <v>0</v>
      </c>
      <c r="G436" s="60">
        <v>144</v>
      </c>
      <c r="H436" s="60">
        <v>24</v>
      </c>
      <c r="I436" s="73">
        <f t="shared" si="54"/>
        <v>2</v>
      </c>
      <c r="J436" s="74">
        <f t="shared" si="52"/>
        <v>8.3333333333333329E-2</v>
      </c>
      <c r="K436" s="78">
        <f t="shared" si="50"/>
        <v>1.1000000000000001</v>
      </c>
      <c r="L436" s="3">
        <v>0.55000000000000004</v>
      </c>
      <c r="M436" s="3">
        <f t="shared" si="53"/>
        <v>1.1000000000000001</v>
      </c>
      <c r="N436" s="1" t="s">
        <v>920</v>
      </c>
    </row>
    <row r="437" spans="1:14" x14ac:dyDescent="0.2">
      <c r="A437" s="2" t="s">
        <v>933</v>
      </c>
      <c r="B437" s="5" t="s">
        <v>934</v>
      </c>
      <c r="C437" s="55">
        <v>576</v>
      </c>
      <c r="D437" s="70">
        <v>288</v>
      </c>
      <c r="E437" s="71">
        <f t="shared" si="51"/>
        <v>6</v>
      </c>
      <c r="F437" s="18">
        <f t="shared" si="49"/>
        <v>152.64000000000001</v>
      </c>
      <c r="G437" s="60">
        <v>144</v>
      </c>
      <c r="H437" s="60">
        <v>48</v>
      </c>
      <c r="I437" s="73">
        <f t="shared" si="54"/>
        <v>288</v>
      </c>
      <c r="J437" s="74">
        <f t="shared" si="52"/>
        <v>6</v>
      </c>
      <c r="K437" s="78">
        <f t="shared" si="50"/>
        <v>152.64000000000001</v>
      </c>
      <c r="L437" s="3">
        <v>0.53</v>
      </c>
      <c r="M437" s="3">
        <f t="shared" si="53"/>
        <v>305.28000000000003</v>
      </c>
      <c r="N437" s="1" t="s">
        <v>920</v>
      </c>
    </row>
    <row r="438" spans="1:14" x14ac:dyDescent="0.2">
      <c r="A438" s="2" t="s">
        <v>1019</v>
      </c>
      <c r="B438" s="5" t="s">
        <v>1020</v>
      </c>
      <c r="C438" s="55">
        <v>20</v>
      </c>
      <c r="D438" s="70">
        <v>10</v>
      </c>
      <c r="E438" s="71">
        <f t="shared" si="51"/>
        <v>0.41666666666666669</v>
      </c>
      <c r="F438" s="18">
        <f t="shared" si="49"/>
        <v>5.3000000000000007</v>
      </c>
      <c r="G438" s="60">
        <v>24</v>
      </c>
      <c r="H438" s="60">
        <v>24</v>
      </c>
      <c r="I438" s="73">
        <f t="shared" si="54"/>
        <v>10</v>
      </c>
      <c r="J438" s="74">
        <f t="shared" si="52"/>
        <v>0.41666666666666669</v>
      </c>
      <c r="K438" s="78">
        <f t="shared" si="50"/>
        <v>5.3000000000000007</v>
      </c>
      <c r="L438" s="3">
        <v>0.53</v>
      </c>
      <c r="M438" s="3">
        <f t="shared" si="53"/>
        <v>10.600000000000001</v>
      </c>
      <c r="N438" s="1" t="s">
        <v>920</v>
      </c>
    </row>
    <row r="439" spans="1:14" x14ac:dyDescent="0.2">
      <c r="A439" s="2" t="s">
        <v>1126</v>
      </c>
      <c r="B439" s="5" t="s">
        <v>1127</v>
      </c>
      <c r="C439" s="55">
        <v>451</v>
      </c>
      <c r="D439" s="70">
        <v>216</v>
      </c>
      <c r="E439" s="71">
        <f t="shared" si="51"/>
        <v>6</v>
      </c>
      <c r="F439" s="18">
        <f t="shared" si="49"/>
        <v>162</v>
      </c>
      <c r="G439" s="60">
        <v>144</v>
      </c>
      <c r="H439" s="60">
        <v>36</v>
      </c>
      <c r="I439" s="73">
        <f t="shared" si="54"/>
        <v>235</v>
      </c>
      <c r="J439" s="74">
        <f t="shared" si="52"/>
        <v>6.5277777777777777</v>
      </c>
      <c r="K439" s="78">
        <f t="shared" si="50"/>
        <v>176.25</v>
      </c>
      <c r="L439" s="3">
        <v>0.75</v>
      </c>
      <c r="M439" s="3">
        <f t="shared" si="53"/>
        <v>338.25</v>
      </c>
      <c r="N439" s="1" t="s">
        <v>1029</v>
      </c>
    </row>
    <row r="440" spans="1:14" x14ac:dyDescent="0.2">
      <c r="A440" s="2" t="s">
        <v>1128</v>
      </c>
      <c r="B440" s="5" t="s">
        <v>1129</v>
      </c>
      <c r="C440" s="55">
        <v>432</v>
      </c>
      <c r="D440" s="70">
        <v>216</v>
      </c>
      <c r="E440" s="71">
        <f t="shared" si="51"/>
        <v>6</v>
      </c>
      <c r="F440" s="18">
        <f t="shared" si="49"/>
        <v>162</v>
      </c>
      <c r="G440" s="60">
        <v>144</v>
      </c>
      <c r="H440" s="60">
        <v>36</v>
      </c>
      <c r="I440" s="73">
        <f t="shared" si="54"/>
        <v>216</v>
      </c>
      <c r="J440" s="74">
        <f t="shared" si="52"/>
        <v>6</v>
      </c>
      <c r="K440" s="78">
        <f t="shared" si="50"/>
        <v>162</v>
      </c>
      <c r="L440" s="3">
        <v>0.75</v>
      </c>
      <c r="M440" s="3">
        <f t="shared" si="53"/>
        <v>324</v>
      </c>
      <c r="N440" s="1" t="s">
        <v>1029</v>
      </c>
    </row>
    <row r="441" spans="1:14" x14ac:dyDescent="0.2">
      <c r="A441" s="2" t="s">
        <v>1130</v>
      </c>
      <c r="B441" s="5" t="s">
        <v>1131</v>
      </c>
      <c r="C441" s="55">
        <v>78</v>
      </c>
      <c r="D441" s="70">
        <v>36</v>
      </c>
      <c r="E441" s="71">
        <f t="shared" si="51"/>
        <v>1</v>
      </c>
      <c r="F441" s="18">
        <f t="shared" si="49"/>
        <v>27</v>
      </c>
      <c r="G441" s="60">
        <v>144</v>
      </c>
      <c r="H441" s="60">
        <v>36</v>
      </c>
      <c r="I441" s="73">
        <f t="shared" si="54"/>
        <v>42</v>
      </c>
      <c r="J441" s="74">
        <f t="shared" si="52"/>
        <v>1.1666666666666667</v>
      </c>
      <c r="K441" s="78">
        <f t="shared" si="50"/>
        <v>31.5</v>
      </c>
      <c r="L441" s="3">
        <v>0.75</v>
      </c>
      <c r="M441" s="3">
        <f t="shared" si="53"/>
        <v>58.5</v>
      </c>
      <c r="N441" s="1" t="s">
        <v>1029</v>
      </c>
    </row>
    <row r="442" spans="1:14" x14ac:dyDescent="0.2">
      <c r="A442" s="2" t="s">
        <v>1143</v>
      </c>
      <c r="B442" s="5" t="s">
        <v>1144</v>
      </c>
      <c r="C442" s="55">
        <v>1176</v>
      </c>
      <c r="D442" s="70">
        <v>576</v>
      </c>
      <c r="E442" s="71">
        <f t="shared" si="51"/>
        <v>24</v>
      </c>
      <c r="F442" s="18">
        <f t="shared" si="49"/>
        <v>397.43999999999994</v>
      </c>
      <c r="G442" s="60">
        <v>144</v>
      </c>
      <c r="H442" s="60">
        <v>24</v>
      </c>
      <c r="I442" s="73">
        <f t="shared" si="54"/>
        <v>600</v>
      </c>
      <c r="J442" s="74">
        <f t="shared" si="52"/>
        <v>25</v>
      </c>
      <c r="K442" s="78">
        <f t="shared" si="50"/>
        <v>413.99999999999994</v>
      </c>
      <c r="L442" s="3">
        <v>0.69</v>
      </c>
      <c r="M442" s="3">
        <f t="shared" si="53"/>
        <v>811.43999999999994</v>
      </c>
      <c r="N442" s="1" t="s">
        <v>1029</v>
      </c>
    </row>
    <row r="443" spans="1:14" x14ac:dyDescent="0.2">
      <c r="A443" s="2" t="s">
        <v>1050</v>
      </c>
      <c r="B443" s="5" t="s">
        <v>1051</v>
      </c>
      <c r="C443" s="55">
        <v>474</v>
      </c>
      <c r="D443" s="70">
        <v>240</v>
      </c>
      <c r="E443" s="71">
        <f t="shared" si="51"/>
        <v>5</v>
      </c>
      <c r="F443" s="18">
        <f t="shared" si="49"/>
        <v>148.80000000000001</v>
      </c>
      <c r="G443" s="60">
        <v>48</v>
      </c>
      <c r="H443" s="60">
        <v>48</v>
      </c>
      <c r="I443" s="73">
        <f t="shared" si="54"/>
        <v>234</v>
      </c>
      <c r="J443" s="74">
        <f t="shared" si="52"/>
        <v>4.875</v>
      </c>
      <c r="K443" s="78">
        <f t="shared" si="50"/>
        <v>145.08000000000001</v>
      </c>
      <c r="L443" s="3">
        <v>0.62</v>
      </c>
      <c r="M443" s="3">
        <f t="shared" si="53"/>
        <v>293.88</v>
      </c>
      <c r="N443" s="1" t="s">
        <v>1029</v>
      </c>
    </row>
    <row r="444" spans="1:14" x14ac:dyDescent="0.2">
      <c r="A444" s="2" t="s">
        <v>1062</v>
      </c>
      <c r="B444" s="5" t="s">
        <v>1063</v>
      </c>
      <c r="C444" s="55">
        <v>132</v>
      </c>
      <c r="D444" s="70">
        <v>72</v>
      </c>
      <c r="E444" s="71">
        <f t="shared" si="51"/>
        <v>3</v>
      </c>
      <c r="F444" s="18">
        <f t="shared" si="49"/>
        <v>42.48</v>
      </c>
      <c r="G444" s="60">
        <v>144</v>
      </c>
      <c r="H444" s="60">
        <v>24</v>
      </c>
      <c r="I444" s="73">
        <f t="shared" si="54"/>
        <v>60</v>
      </c>
      <c r="J444" s="74">
        <f t="shared" si="52"/>
        <v>2.5</v>
      </c>
      <c r="K444" s="78">
        <f t="shared" si="50"/>
        <v>35.4</v>
      </c>
      <c r="L444" s="3">
        <v>0.59</v>
      </c>
      <c r="M444" s="3">
        <f t="shared" si="53"/>
        <v>77.88</v>
      </c>
      <c r="N444" s="1" t="s">
        <v>1029</v>
      </c>
    </row>
    <row r="445" spans="1:14" x14ac:dyDescent="0.2">
      <c r="A445" s="2" t="s">
        <v>1070</v>
      </c>
      <c r="B445" s="5" t="s">
        <v>1071</v>
      </c>
      <c r="C445" s="55">
        <v>907</v>
      </c>
      <c r="D445" s="70">
        <v>456</v>
      </c>
      <c r="E445" s="71">
        <f t="shared" si="51"/>
        <v>19</v>
      </c>
      <c r="F445" s="18">
        <f t="shared" si="49"/>
        <v>269.03999999999996</v>
      </c>
      <c r="G445" s="60">
        <v>144</v>
      </c>
      <c r="H445" s="60">
        <v>24</v>
      </c>
      <c r="I445" s="73">
        <f t="shared" si="54"/>
        <v>451</v>
      </c>
      <c r="J445" s="74">
        <f t="shared" si="52"/>
        <v>18.791666666666668</v>
      </c>
      <c r="K445" s="78">
        <f t="shared" si="50"/>
        <v>266.08999999999997</v>
      </c>
      <c r="L445" s="3">
        <v>0.59</v>
      </c>
      <c r="M445" s="3">
        <f t="shared" si="53"/>
        <v>535.13</v>
      </c>
      <c r="N445" s="1" t="s">
        <v>1029</v>
      </c>
    </row>
    <row r="446" spans="1:14" x14ac:dyDescent="0.2">
      <c r="A446" s="2" t="s">
        <v>1094</v>
      </c>
      <c r="B446" s="5" t="s">
        <v>1095</v>
      </c>
      <c r="C446" s="55">
        <v>192</v>
      </c>
      <c r="D446" s="70">
        <v>96</v>
      </c>
      <c r="E446" s="71">
        <f t="shared" si="51"/>
        <v>4</v>
      </c>
      <c r="F446" s="18">
        <f t="shared" si="49"/>
        <v>56.64</v>
      </c>
      <c r="G446" s="60">
        <v>144</v>
      </c>
      <c r="H446" s="60">
        <v>24</v>
      </c>
      <c r="I446" s="73">
        <f t="shared" si="54"/>
        <v>96</v>
      </c>
      <c r="J446" s="74">
        <f t="shared" si="52"/>
        <v>4</v>
      </c>
      <c r="K446" s="78">
        <f t="shared" si="50"/>
        <v>56.64</v>
      </c>
      <c r="L446" s="3">
        <v>0.59</v>
      </c>
      <c r="M446" s="3">
        <f t="shared" si="53"/>
        <v>113.28</v>
      </c>
      <c r="N446" s="1" t="s">
        <v>1029</v>
      </c>
    </row>
    <row r="447" spans="1:14" x14ac:dyDescent="0.2">
      <c r="A447" s="2" t="s">
        <v>1116</v>
      </c>
      <c r="B447" s="5" t="s">
        <v>1117</v>
      </c>
      <c r="C447" s="55">
        <v>10</v>
      </c>
      <c r="D447" s="70">
        <v>0</v>
      </c>
      <c r="E447" s="71">
        <f t="shared" si="51"/>
        <v>0</v>
      </c>
      <c r="F447" s="18">
        <f t="shared" si="49"/>
        <v>0</v>
      </c>
      <c r="G447" s="60">
        <v>144</v>
      </c>
      <c r="H447" s="60">
        <v>24</v>
      </c>
      <c r="I447" s="73">
        <f t="shared" si="54"/>
        <v>10</v>
      </c>
      <c r="J447" s="74">
        <f t="shared" si="52"/>
        <v>0.41666666666666669</v>
      </c>
      <c r="K447" s="78">
        <f t="shared" si="50"/>
        <v>5.8999999999999995</v>
      </c>
      <c r="L447" s="3">
        <v>0.59</v>
      </c>
      <c r="M447" s="3">
        <f t="shared" si="53"/>
        <v>5.8999999999999995</v>
      </c>
      <c r="N447" s="1" t="s">
        <v>1029</v>
      </c>
    </row>
    <row r="448" spans="1:14" x14ac:dyDescent="0.2">
      <c r="A448" s="2" t="s">
        <v>1118</v>
      </c>
      <c r="B448" s="5" t="s">
        <v>1119</v>
      </c>
      <c r="C448" s="55">
        <v>360</v>
      </c>
      <c r="D448" s="70">
        <v>168</v>
      </c>
      <c r="E448" s="71">
        <f t="shared" si="51"/>
        <v>7</v>
      </c>
      <c r="F448" s="18">
        <f t="shared" si="49"/>
        <v>99.11999999999999</v>
      </c>
      <c r="G448" s="60">
        <v>144</v>
      </c>
      <c r="H448" s="60">
        <v>24</v>
      </c>
      <c r="I448" s="73">
        <f t="shared" si="54"/>
        <v>192</v>
      </c>
      <c r="J448" s="74">
        <f t="shared" si="52"/>
        <v>8</v>
      </c>
      <c r="K448" s="78">
        <f t="shared" si="50"/>
        <v>113.28</v>
      </c>
      <c r="L448" s="3">
        <v>0.59</v>
      </c>
      <c r="M448" s="3">
        <f t="shared" si="53"/>
        <v>212.39999999999998</v>
      </c>
      <c r="N448" s="1" t="s">
        <v>1029</v>
      </c>
    </row>
    <row r="449" spans="1:14" x14ac:dyDescent="0.2">
      <c r="A449" s="2" t="s">
        <v>1120</v>
      </c>
      <c r="B449" s="5" t="s">
        <v>1121</v>
      </c>
      <c r="C449" s="55">
        <v>336</v>
      </c>
      <c r="D449" s="70">
        <v>168</v>
      </c>
      <c r="E449" s="71">
        <f t="shared" si="51"/>
        <v>7</v>
      </c>
      <c r="F449" s="18">
        <f t="shared" si="49"/>
        <v>99.11999999999999</v>
      </c>
      <c r="G449" s="60">
        <v>144</v>
      </c>
      <c r="H449" s="60">
        <v>24</v>
      </c>
      <c r="I449" s="73">
        <f t="shared" si="54"/>
        <v>168</v>
      </c>
      <c r="J449" s="74">
        <f t="shared" si="52"/>
        <v>7</v>
      </c>
      <c r="K449" s="78">
        <f t="shared" si="50"/>
        <v>99.11999999999999</v>
      </c>
      <c r="L449" s="3">
        <v>0.59</v>
      </c>
      <c r="M449" s="3">
        <f t="shared" si="53"/>
        <v>198.23999999999998</v>
      </c>
      <c r="N449" s="1" t="s">
        <v>1029</v>
      </c>
    </row>
    <row r="450" spans="1:14" x14ac:dyDescent="0.2">
      <c r="A450" s="2" t="s">
        <v>1141</v>
      </c>
      <c r="B450" s="5" t="s">
        <v>1142</v>
      </c>
      <c r="C450" s="55">
        <v>1636</v>
      </c>
      <c r="D450" s="70">
        <v>816</v>
      </c>
      <c r="E450" s="71">
        <f t="shared" si="51"/>
        <v>34</v>
      </c>
      <c r="F450" s="18">
        <f t="shared" si="49"/>
        <v>481.44</v>
      </c>
      <c r="G450" s="60">
        <v>144</v>
      </c>
      <c r="H450" s="60">
        <v>24</v>
      </c>
      <c r="I450" s="73">
        <f t="shared" si="54"/>
        <v>820</v>
      </c>
      <c r="J450" s="74">
        <f t="shared" si="52"/>
        <v>34.166666666666664</v>
      </c>
      <c r="K450" s="78">
        <f t="shared" si="50"/>
        <v>483.79999999999995</v>
      </c>
      <c r="L450" s="3">
        <v>0.59</v>
      </c>
      <c r="M450" s="3">
        <f t="shared" si="53"/>
        <v>965.2399999999999</v>
      </c>
      <c r="N450" s="1" t="s">
        <v>1029</v>
      </c>
    </row>
    <row r="451" spans="1:14" x14ac:dyDescent="0.2">
      <c r="A451" s="2" t="s">
        <v>1054</v>
      </c>
      <c r="B451" s="5" t="s">
        <v>1055</v>
      </c>
      <c r="C451" s="55">
        <v>312</v>
      </c>
      <c r="D451" s="70">
        <v>144</v>
      </c>
      <c r="E451" s="71">
        <f t="shared" si="51"/>
        <v>6</v>
      </c>
      <c r="F451" s="18">
        <f t="shared" si="49"/>
        <v>79.2</v>
      </c>
      <c r="G451" s="60">
        <v>144</v>
      </c>
      <c r="H451" s="60">
        <v>24</v>
      </c>
      <c r="I451" s="73">
        <f t="shared" si="54"/>
        <v>168</v>
      </c>
      <c r="J451" s="74">
        <f t="shared" si="52"/>
        <v>7</v>
      </c>
      <c r="K451" s="78">
        <f t="shared" si="50"/>
        <v>92.4</v>
      </c>
      <c r="L451" s="3">
        <v>0.55000000000000004</v>
      </c>
      <c r="M451" s="3">
        <f t="shared" si="53"/>
        <v>171.60000000000002</v>
      </c>
      <c r="N451" s="1" t="s">
        <v>1029</v>
      </c>
    </row>
    <row r="452" spans="1:14" x14ac:dyDescent="0.2">
      <c r="A452" s="2" t="s">
        <v>1058</v>
      </c>
      <c r="B452" s="5" t="s">
        <v>1059</v>
      </c>
      <c r="C452" s="55">
        <v>121</v>
      </c>
      <c r="D452" s="70">
        <v>72</v>
      </c>
      <c r="E452" s="71">
        <f t="shared" si="51"/>
        <v>3</v>
      </c>
      <c r="F452" s="18">
        <f t="shared" si="49"/>
        <v>39.6</v>
      </c>
      <c r="G452" s="60">
        <v>144</v>
      </c>
      <c r="H452" s="60">
        <v>24</v>
      </c>
      <c r="I452" s="73">
        <f t="shared" si="54"/>
        <v>49</v>
      </c>
      <c r="J452" s="74">
        <f t="shared" si="52"/>
        <v>2.0416666666666665</v>
      </c>
      <c r="K452" s="78">
        <f t="shared" si="50"/>
        <v>26.950000000000003</v>
      </c>
      <c r="L452" s="3">
        <v>0.55000000000000004</v>
      </c>
      <c r="M452" s="3">
        <f t="shared" si="53"/>
        <v>66.550000000000011</v>
      </c>
      <c r="N452" s="1" t="s">
        <v>1029</v>
      </c>
    </row>
    <row r="453" spans="1:14" x14ac:dyDescent="0.2">
      <c r="A453" s="2" t="s">
        <v>1060</v>
      </c>
      <c r="B453" s="5" t="s">
        <v>1061</v>
      </c>
      <c r="C453" s="55">
        <v>24</v>
      </c>
      <c r="D453" s="70">
        <v>0</v>
      </c>
      <c r="E453" s="71">
        <f t="shared" si="51"/>
        <v>0</v>
      </c>
      <c r="F453" s="18">
        <f t="shared" si="49"/>
        <v>0</v>
      </c>
      <c r="G453" s="60">
        <v>144</v>
      </c>
      <c r="H453" s="60">
        <v>24</v>
      </c>
      <c r="I453" s="73">
        <f t="shared" si="54"/>
        <v>24</v>
      </c>
      <c r="J453" s="74">
        <f t="shared" si="52"/>
        <v>1</v>
      </c>
      <c r="K453" s="78">
        <f t="shared" si="50"/>
        <v>13.200000000000001</v>
      </c>
      <c r="L453" s="3">
        <v>0.55000000000000004</v>
      </c>
      <c r="M453" s="3">
        <f t="shared" si="53"/>
        <v>13.200000000000001</v>
      </c>
      <c r="N453" s="1" t="s">
        <v>1029</v>
      </c>
    </row>
    <row r="454" spans="1:14" x14ac:dyDescent="0.2">
      <c r="A454" s="2" t="s">
        <v>1064</v>
      </c>
      <c r="B454" s="5" t="s">
        <v>1065</v>
      </c>
      <c r="C454" s="55">
        <v>288</v>
      </c>
      <c r="D454" s="70">
        <v>144</v>
      </c>
      <c r="E454" s="71">
        <f t="shared" si="51"/>
        <v>6</v>
      </c>
      <c r="F454" s="18">
        <f t="shared" si="49"/>
        <v>79.2</v>
      </c>
      <c r="G454" s="60">
        <v>144</v>
      </c>
      <c r="H454" s="60">
        <v>24</v>
      </c>
      <c r="I454" s="73">
        <f t="shared" si="54"/>
        <v>144</v>
      </c>
      <c r="J454" s="74">
        <f t="shared" si="52"/>
        <v>6</v>
      </c>
      <c r="K454" s="78">
        <f t="shared" si="50"/>
        <v>79.2</v>
      </c>
      <c r="L454" s="3">
        <v>0.55000000000000004</v>
      </c>
      <c r="M454" s="3">
        <f t="shared" si="53"/>
        <v>158.4</v>
      </c>
      <c r="N454" s="1" t="s">
        <v>1029</v>
      </c>
    </row>
    <row r="455" spans="1:14" x14ac:dyDescent="0.2">
      <c r="A455" s="2" t="s">
        <v>1066</v>
      </c>
      <c r="B455" s="5" t="s">
        <v>1067</v>
      </c>
      <c r="C455" s="55">
        <v>288</v>
      </c>
      <c r="D455" s="70">
        <v>144</v>
      </c>
      <c r="E455" s="71">
        <f t="shared" si="51"/>
        <v>6</v>
      </c>
      <c r="F455" s="18">
        <f t="shared" si="49"/>
        <v>79.2</v>
      </c>
      <c r="G455" s="60">
        <v>144</v>
      </c>
      <c r="H455" s="60">
        <v>24</v>
      </c>
      <c r="I455" s="73">
        <f t="shared" si="54"/>
        <v>144</v>
      </c>
      <c r="J455" s="74">
        <f t="shared" si="52"/>
        <v>6</v>
      </c>
      <c r="K455" s="78">
        <f t="shared" si="50"/>
        <v>79.2</v>
      </c>
      <c r="L455" s="3">
        <v>0.55000000000000004</v>
      </c>
      <c r="M455" s="3">
        <f t="shared" si="53"/>
        <v>158.4</v>
      </c>
      <c r="N455" s="1" t="s">
        <v>1029</v>
      </c>
    </row>
    <row r="456" spans="1:14" x14ac:dyDescent="0.2">
      <c r="A456" s="2" t="s">
        <v>1072</v>
      </c>
      <c r="B456" s="5" t="s">
        <v>1073</v>
      </c>
      <c r="C456" s="55">
        <v>350</v>
      </c>
      <c r="D456" s="70">
        <v>168</v>
      </c>
      <c r="E456" s="71">
        <f t="shared" si="51"/>
        <v>7</v>
      </c>
      <c r="F456" s="18">
        <f t="shared" si="49"/>
        <v>92.4</v>
      </c>
      <c r="G456" s="60">
        <v>144</v>
      </c>
      <c r="H456" s="60">
        <v>24</v>
      </c>
      <c r="I456" s="73">
        <f t="shared" si="54"/>
        <v>182</v>
      </c>
      <c r="J456" s="74">
        <f t="shared" si="52"/>
        <v>7.583333333333333</v>
      </c>
      <c r="K456" s="78">
        <f t="shared" si="50"/>
        <v>100.10000000000001</v>
      </c>
      <c r="L456" s="3">
        <v>0.55000000000000004</v>
      </c>
      <c r="M456" s="3">
        <f t="shared" si="53"/>
        <v>192.50000000000003</v>
      </c>
      <c r="N456" s="1" t="s">
        <v>1029</v>
      </c>
    </row>
    <row r="457" spans="1:14" x14ac:dyDescent="0.2">
      <c r="A457" s="2" t="s">
        <v>1088</v>
      </c>
      <c r="B457" s="5" t="s">
        <v>1089</v>
      </c>
      <c r="C457" s="55">
        <v>510</v>
      </c>
      <c r="D457" s="70">
        <v>264</v>
      </c>
      <c r="E457" s="71">
        <f t="shared" si="51"/>
        <v>11</v>
      </c>
      <c r="F457" s="18">
        <f t="shared" si="49"/>
        <v>145.20000000000002</v>
      </c>
      <c r="G457" s="60">
        <v>144</v>
      </c>
      <c r="H457" s="60">
        <v>24</v>
      </c>
      <c r="I457" s="73">
        <f t="shared" si="54"/>
        <v>246</v>
      </c>
      <c r="J457" s="74">
        <f t="shared" si="52"/>
        <v>10.25</v>
      </c>
      <c r="K457" s="78">
        <f t="shared" si="50"/>
        <v>135.30000000000001</v>
      </c>
      <c r="L457" s="3">
        <v>0.55000000000000004</v>
      </c>
      <c r="M457" s="3">
        <f t="shared" si="53"/>
        <v>280.5</v>
      </c>
      <c r="N457" s="1" t="s">
        <v>1029</v>
      </c>
    </row>
    <row r="458" spans="1:14" x14ac:dyDescent="0.2">
      <c r="A458" s="2" t="s">
        <v>1092</v>
      </c>
      <c r="B458" s="5" t="s">
        <v>1093</v>
      </c>
      <c r="C458" s="55">
        <v>124</v>
      </c>
      <c r="D458" s="70">
        <v>48</v>
      </c>
      <c r="E458" s="71">
        <f t="shared" si="51"/>
        <v>2</v>
      </c>
      <c r="F458" s="18">
        <f t="shared" si="49"/>
        <v>26.400000000000002</v>
      </c>
      <c r="G458" s="60">
        <v>144</v>
      </c>
      <c r="H458" s="60">
        <v>24</v>
      </c>
      <c r="I458" s="73">
        <f t="shared" si="54"/>
        <v>76</v>
      </c>
      <c r="J458" s="74">
        <f t="shared" si="52"/>
        <v>3.1666666666666665</v>
      </c>
      <c r="K458" s="78">
        <f t="shared" si="50"/>
        <v>41.800000000000004</v>
      </c>
      <c r="L458" s="3">
        <v>0.55000000000000004</v>
      </c>
      <c r="M458" s="3">
        <f t="shared" si="53"/>
        <v>68.2</v>
      </c>
      <c r="N458" s="1" t="s">
        <v>1029</v>
      </c>
    </row>
    <row r="459" spans="1:14" x14ac:dyDescent="0.2">
      <c r="A459" s="2" t="s">
        <v>1106</v>
      </c>
      <c r="B459" s="5" t="s">
        <v>1107</v>
      </c>
      <c r="C459" s="55">
        <v>156</v>
      </c>
      <c r="D459" s="70">
        <v>72</v>
      </c>
      <c r="E459" s="71">
        <f t="shared" si="51"/>
        <v>3</v>
      </c>
      <c r="F459" s="18">
        <f t="shared" ref="F459:F522" si="55">D459*L459</f>
        <v>39.6</v>
      </c>
      <c r="G459" s="60">
        <v>144</v>
      </c>
      <c r="H459" s="60">
        <v>24</v>
      </c>
      <c r="I459" s="73">
        <f t="shared" si="54"/>
        <v>84</v>
      </c>
      <c r="J459" s="74">
        <f t="shared" si="52"/>
        <v>3.5</v>
      </c>
      <c r="K459" s="78">
        <f t="shared" ref="K459:K522" si="56">I459*L459</f>
        <v>46.2</v>
      </c>
      <c r="L459" s="3">
        <v>0.55000000000000004</v>
      </c>
      <c r="M459" s="3">
        <f t="shared" si="53"/>
        <v>85.800000000000011</v>
      </c>
      <c r="N459" s="1" t="s">
        <v>1029</v>
      </c>
    </row>
    <row r="460" spans="1:14" x14ac:dyDescent="0.2">
      <c r="A460" s="2" t="s">
        <v>1108</v>
      </c>
      <c r="B460" s="5" t="s">
        <v>1109</v>
      </c>
      <c r="C460" s="55">
        <v>445</v>
      </c>
      <c r="D460" s="70">
        <v>216</v>
      </c>
      <c r="E460" s="71">
        <f t="shared" si="51"/>
        <v>9</v>
      </c>
      <c r="F460" s="18">
        <f t="shared" si="55"/>
        <v>118.80000000000001</v>
      </c>
      <c r="G460" s="60">
        <v>144</v>
      </c>
      <c r="H460" s="60">
        <v>24</v>
      </c>
      <c r="I460" s="73">
        <f t="shared" si="54"/>
        <v>229</v>
      </c>
      <c r="J460" s="74">
        <f t="shared" si="52"/>
        <v>9.5416666666666661</v>
      </c>
      <c r="K460" s="78">
        <f t="shared" si="56"/>
        <v>125.95000000000002</v>
      </c>
      <c r="L460" s="3">
        <v>0.55000000000000004</v>
      </c>
      <c r="M460" s="3">
        <f t="shared" si="53"/>
        <v>244.75000000000003</v>
      </c>
      <c r="N460" s="1" t="s">
        <v>1029</v>
      </c>
    </row>
    <row r="461" spans="1:14" x14ac:dyDescent="0.2">
      <c r="A461" s="2" t="s">
        <v>1124</v>
      </c>
      <c r="B461" s="5" t="s">
        <v>1125</v>
      </c>
      <c r="C461" s="55">
        <v>1788</v>
      </c>
      <c r="D461" s="70">
        <v>888</v>
      </c>
      <c r="E461" s="71">
        <f t="shared" si="51"/>
        <v>37</v>
      </c>
      <c r="F461" s="18">
        <f t="shared" si="55"/>
        <v>488.40000000000003</v>
      </c>
      <c r="G461" s="60">
        <v>192</v>
      </c>
      <c r="H461" s="60">
        <v>24</v>
      </c>
      <c r="I461" s="73">
        <f t="shared" si="54"/>
        <v>900</v>
      </c>
      <c r="J461" s="74">
        <f t="shared" si="52"/>
        <v>37.5</v>
      </c>
      <c r="K461" s="78">
        <f t="shared" si="56"/>
        <v>495.00000000000006</v>
      </c>
      <c r="L461" s="3">
        <v>0.55000000000000004</v>
      </c>
      <c r="M461" s="3">
        <f t="shared" si="53"/>
        <v>983.40000000000009</v>
      </c>
      <c r="N461" s="1" t="s">
        <v>1029</v>
      </c>
    </row>
    <row r="462" spans="1:14" x14ac:dyDescent="0.2">
      <c r="A462" s="2" t="s">
        <v>1151</v>
      </c>
      <c r="B462" s="5" t="s">
        <v>1152</v>
      </c>
      <c r="C462" s="55">
        <v>576</v>
      </c>
      <c r="D462" s="70">
        <v>288</v>
      </c>
      <c r="E462" s="71">
        <f t="shared" si="51"/>
        <v>24</v>
      </c>
      <c r="F462" s="18">
        <f t="shared" si="55"/>
        <v>158.4</v>
      </c>
      <c r="G462" s="60">
        <v>144</v>
      </c>
      <c r="H462" s="60">
        <v>12</v>
      </c>
      <c r="I462" s="73">
        <f t="shared" si="54"/>
        <v>288</v>
      </c>
      <c r="J462" s="74">
        <f t="shared" si="52"/>
        <v>24</v>
      </c>
      <c r="K462" s="78">
        <f t="shared" si="56"/>
        <v>158.4</v>
      </c>
      <c r="L462" s="3">
        <v>0.55000000000000004</v>
      </c>
      <c r="M462" s="3">
        <f t="shared" si="53"/>
        <v>316.8</v>
      </c>
      <c r="N462" s="1" t="s">
        <v>1029</v>
      </c>
    </row>
    <row r="463" spans="1:14" x14ac:dyDescent="0.2">
      <c r="A463" s="2" t="s">
        <v>1157</v>
      </c>
      <c r="B463" s="5" t="s">
        <v>1158</v>
      </c>
      <c r="C463" s="55">
        <v>86</v>
      </c>
      <c r="D463" s="70">
        <v>48</v>
      </c>
      <c r="E463" s="71">
        <f t="shared" si="51"/>
        <v>2</v>
      </c>
      <c r="F463" s="18">
        <f t="shared" si="55"/>
        <v>33.119999999999997</v>
      </c>
      <c r="G463" s="60">
        <v>144</v>
      </c>
      <c r="H463" s="60">
        <v>24</v>
      </c>
      <c r="I463" s="73">
        <f t="shared" si="54"/>
        <v>38</v>
      </c>
      <c r="J463" s="74">
        <f t="shared" si="52"/>
        <v>1.5833333333333333</v>
      </c>
      <c r="K463" s="78">
        <f t="shared" si="56"/>
        <v>26.22</v>
      </c>
      <c r="L463" s="3">
        <v>0.69</v>
      </c>
      <c r="M463" s="3">
        <f t="shared" si="53"/>
        <v>59.339999999999996</v>
      </c>
      <c r="N463" s="1" t="s">
        <v>1159</v>
      </c>
    </row>
    <row r="464" spans="1:14" x14ac:dyDescent="0.2">
      <c r="A464" s="2" t="s">
        <v>1160</v>
      </c>
      <c r="B464" s="5" t="s">
        <v>1161</v>
      </c>
      <c r="C464" s="55">
        <v>336</v>
      </c>
      <c r="D464" s="70">
        <v>168</v>
      </c>
      <c r="E464" s="71">
        <f t="shared" si="51"/>
        <v>7</v>
      </c>
      <c r="F464" s="18">
        <f t="shared" si="55"/>
        <v>104.16</v>
      </c>
      <c r="G464" s="60">
        <v>96</v>
      </c>
      <c r="H464" s="60">
        <v>24</v>
      </c>
      <c r="I464" s="73">
        <f t="shared" si="54"/>
        <v>168</v>
      </c>
      <c r="J464" s="74">
        <f t="shared" si="52"/>
        <v>7</v>
      </c>
      <c r="K464" s="78">
        <f t="shared" si="56"/>
        <v>104.16</v>
      </c>
      <c r="L464" s="3">
        <v>0.62</v>
      </c>
      <c r="M464" s="3">
        <f t="shared" si="53"/>
        <v>208.32</v>
      </c>
      <c r="N464" s="1" t="s">
        <v>1159</v>
      </c>
    </row>
    <row r="465" spans="1:14" x14ac:dyDescent="0.2">
      <c r="A465" s="2" t="s">
        <v>1193</v>
      </c>
      <c r="B465" s="5" t="s">
        <v>1194</v>
      </c>
      <c r="C465" s="55">
        <v>11</v>
      </c>
      <c r="D465" s="70">
        <v>11</v>
      </c>
      <c r="E465" s="71">
        <f t="shared" si="51"/>
        <v>0.45833333333333331</v>
      </c>
      <c r="F465" s="18">
        <f t="shared" si="55"/>
        <v>9.35</v>
      </c>
      <c r="G465" s="60">
        <v>48</v>
      </c>
      <c r="H465" s="60">
        <v>24</v>
      </c>
      <c r="I465" s="73">
        <f t="shared" si="54"/>
        <v>0</v>
      </c>
      <c r="J465" s="74">
        <f t="shared" si="52"/>
        <v>0</v>
      </c>
      <c r="K465" s="78">
        <f t="shared" si="56"/>
        <v>0</v>
      </c>
      <c r="L465" s="3">
        <v>0.85</v>
      </c>
      <c r="M465" s="3">
        <f t="shared" si="53"/>
        <v>9.35</v>
      </c>
      <c r="N465" s="1" t="s">
        <v>1166</v>
      </c>
    </row>
    <row r="466" spans="1:14" x14ac:dyDescent="0.2">
      <c r="A466" s="2" t="s">
        <v>1189</v>
      </c>
      <c r="B466" s="5" t="s">
        <v>1190</v>
      </c>
      <c r="C466" s="55">
        <v>24</v>
      </c>
      <c r="D466" s="70">
        <v>12</v>
      </c>
      <c r="E466" s="71">
        <f t="shared" si="51"/>
        <v>0.5</v>
      </c>
      <c r="F466" s="18">
        <f t="shared" si="55"/>
        <v>9</v>
      </c>
      <c r="G466" s="60">
        <v>48</v>
      </c>
      <c r="H466" s="60">
        <v>24</v>
      </c>
      <c r="I466" s="73">
        <f t="shared" si="54"/>
        <v>12</v>
      </c>
      <c r="J466" s="74">
        <f t="shared" si="52"/>
        <v>0.5</v>
      </c>
      <c r="K466" s="78">
        <f t="shared" si="56"/>
        <v>9</v>
      </c>
      <c r="L466" s="3">
        <v>0.75</v>
      </c>
      <c r="M466" s="3">
        <f t="shared" si="53"/>
        <v>18</v>
      </c>
      <c r="N466" s="1" t="s">
        <v>1166</v>
      </c>
    </row>
    <row r="467" spans="1:14" x14ac:dyDescent="0.2">
      <c r="A467" s="2" t="s">
        <v>1191</v>
      </c>
      <c r="B467" s="5" t="s">
        <v>1192</v>
      </c>
      <c r="C467" s="55">
        <v>30</v>
      </c>
      <c r="D467" s="70">
        <v>15</v>
      </c>
      <c r="E467" s="71">
        <f t="shared" si="51"/>
        <v>0.625</v>
      </c>
      <c r="F467" s="18">
        <f t="shared" si="55"/>
        <v>11.25</v>
      </c>
      <c r="G467" s="60">
        <v>48</v>
      </c>
      <c r="H467" s="60">
        <v>24</v>
      </c>
      <c r="I467" s="73">
        <f t="shared" si="54"/>
        <v>15</v>
      </c>
      <c r="J467" s="74">
        <f t="shared" si="52"/>
        <v>0.625</v>
      </c>
      <c r="K467" s="78">
        <f t="shared" si="56"/>
        <v>11.25</v>
      </c>
      <c r="L467" s="3">
        <v>0.75</v>
      </c>
      <c r="M467" s="3">
        <f t="shared" si="53"/>
        <v>22.5</v>
      </c>
      <c r="N467" s="1" t="s">
        <v>1166</v>
      </c>
    </row>
    <row r="468" spans="1:14" x14ac:dyDescent="0.2">
      <c r="A468" s="2" t="s">
        <v>1177</v>
      </c>
      <c r="B468" s="5" t="s">
        <v>1178</v>
      </c>
      <c r="C468" s="55">
        <v>1104</v>
      </c>
      <c r="D468" s="70">
        <v>552</v>
      </c>
      <c r="E468" s="71">
        <f t="shared" si="51"/>
        <v>23</v>
      </c>
      <c r="F468" s="18">
        <f t="shared" si="55"/>
        <v>397.44</v>
      </c>
      <c r="G468" s="60">
        <v>96</v>
      </c>
      <c r="H468" s="60">
        <v>24</v>
      </c>
      <c r="I468" s="73">
        <f t="shared" si="54"/>
        <v>552</v>
      </c>
      <c r="J468" s="74">
        <f t="shared" si="52"/>
        <v>23</v>
      </c>
      <c r="K468" s="78">
        <f t="shared" si="56"/>
        <v>397.44</v>
      </c>
      <c r="L468" s="3">
        <v>0.72</v>
      </c>
      <c r="M468" s="3">
        <f t="shared" si="53"/>
        <v>794.88</v>
      </c>
      <c r="N468" s="1" t="s">
        <v>1166</v>
      </c>
    </row>
    <row r="469" spans="1:14" x14ac:dyDescent="0.2">
      <c r="A469" s="2" t="s">
        <v>1167</v>
      </c>
      <c r="B469" s="5" t="s">
        <v>1168</v>
      </c>
      <c r="C469" s="55">
        <v>45</v>
      </c>
      <c r="D469" s="70">
        <v>24</v>
      </c>
      <c r="E469" s="71">
        <f t="shared" si="51"/>
        <v>1</v>
      </c>
      <c r="F469" s="18">
        <f t="shared" si="55"/>
        <v>16.559999999999999</v>
      </c>
      <c r="G469" s="60">
        <v>24</v>
      </c>
      <c r="H469" s="60">
        <v>24</v>
      </c>
      <c r="I469" s="73">
        <f t="shared" si="54"/>
        <v>21</v>
      </c>
      <c r="J469" s="74">
        <f t="shared" si="52"/>
        <v>0.875</v>
      </c>
      <c r="K469" s="78">
        <f t="shared" si="56"/>
        <v>14.489999999999998</v>
      </c>
      <c r="L469" s="3">
        <v>0.69</v>
      </c>
      <c r="M469" s="3">
        <f t="shared" si="53"/>
        <v>31.049999999999997</v>
      </c>
      <c r="N469" s="1" t="s">
        <v>1166</v>
      </c>
    </row>
    <row r="470" spans="1:14" x14ac:dyDescent="0.2">
      <c r="A470" s="2" t="s">
        <v>1169</v>
      </c>
      <c r="B470" s="5" t="s">
        <v>1170</v>
      </c>
      <c r="C470" s="55">
        <v>42</v>
      </c>
      <c r="D470" s="70">
        <v>24</v>
      </c>
      <c r="E470" s="71">
        <f t="shared" si="51"/>
        <v>1</v>
      </c>
      <c r="F470" s="18">
        <f t="shared" si="55"/>
        <v>16.559999999999999</v>
      </c>
      <c r="G470" s="60">
        <v>48</v>
      </c>
      <c r="H470" s="60">
        <v>24</v>
      </c>
      <c r="I470" s="73">
        <f t="shared" si="54"/>
        <v>18</v>
      </c>
      <c r="J470" s="74">
        <f t="shared" si="52"/>
        <v>0.75</v>
      </c>
      <c r="K470" s="78">
        <f t="shared" si="56"/>
        <v>12.419999999999998</v>
      </c>
      <c r="L470" s="3">
        <v>0.69</v>
      </c>
      <c r="M470" s="3">
        <f t="shared" si="53"/>
        <v>28.979999999999997</v>
      </c>
      <c r="N470" s="1" t="s">
        <v>1166</v>
      </c>
    </row>
    <row r="471" spans="1:14" x14ac:dyDescent="0.2">
      <c r="A471" s="2" t="s">
        <v>1195</v>
      </c>
      <c r="B471" s="5" t="s">
        <v>1196</v>
      </c>
      <c r="C471" s="55">
        <v>15</v>
      </c>
      <c r="D471" s="70">
        <v>6</v>
      </c>
      <c r="E471" s="71">
        <f t="shared" si="51"/>
        <v>0.3</v>
      </c>
      <c r="F471" s="18">
        <f t="shared" si="55"/>
        <v>4.1399999999999997</v>
      </c>
      <c r="G471" s="60">
        <v>60</v>
      </c>
      <c r="H471" s="60">
        <v>20</v>
      </c>
      <c r="I471" s="73">
        <f t="shared" si="54"/>
        <v>9</v>
      </c>
      <c r="J471" s="74">
        <f t="shared" si="52"/>
        <v>0.45</v>
      </c>
      <c r="K471" s="78">
        <f t="shared" si="56"/>
        <v>6.2099999999999991</v>
      </c>
      <c r="L471" s="3">
        <v>0.69</v>
      </c>
      <c r="M471" s="3">
        <f t="shared" si="53"/>
        <v>10.35</v>
      </c>
      <c r="N471" s="1" t="s">
        <v>1166</v>
      </c>
    </row>
    <row r="472" spans="1:14" x14ac:dyDescent="0.2">
      <c r="A472" s="2" t="s">
        <v>1173</v>
      </c>
      <c r="B472" s="5" t="s">
        <v>1174</v>
      </c>
      <c r="C472" s="55">
        <v>72</v>
      </c>
      <c r="D472" s="70">
        <v>36</v>
      </c>
      <c r="E472" s="71">
        <f t="shared" si="51"/>
        <v>1.5</v>
      </c>
      <c r="F472" s="18">
        <f t="shared" si="55"/>
        <v>21.24</v>
      </c>
      <c r="G472" s="60">
        <v>72</v>
      </c>
      <c r="H472" s="60">
        <v>24</v>
      </c>
      <c r="I472" s="73">
        <f t="shared" si="54"/>
        <v>36</v>
      </c>
      <c r="J472" s="74">
        <f t="shared" si="52"/>
        <v>1.5</v>
      </c>
      <c r="K472" s="78">
        <f t="shared" si="56"/>
        <v>21.24</v>
      </c>
      <c r="L472" s="3">
        <v>0.59</v>
      </c>
      <c r="M472" s="3">
        <f t="shared" si="53"/>
        <v>42.48</v>
      </c>
      <c r="N472" s="1" t="s">
        <v>1166</v>
      </c>
    </row>
    <row r="473" spans="1:14" x14ac:dyDescent="0.2">
      <c r="A473" s="2" t="s">
        <v>1164</v>
      </c>
      <c r="B473" s="5" t="s">
        <v>1165</v>
      </c>
      <c r="C473" s="55">
        <v>80</v>
      </c>
      <c r="D473" s="70">
        <v>40</v>
      </c>
      <c r="E473" s="71">
        <f t="shared" si="51"/>
        <v>1.6666666666666667</v>
      </c>
      <c r="F473" s="18">
        <f t="shared" si="55"/>
        <v>22</v>
      </c>
      <c r="G473" s="60">
        <v>72</v>
      </c>
      <c r="H473" s="60">
        <v>24</v>
      </c>
      <c r="I473" s="73">
        <f t="shared" si="54"/>
        <v>40</v>
      </c>
      <c r="J473" s="74">
        <f t="shared" si="52"/>
        <v>1.6666666666666667</v>
      </c>
      <c r="K473" s="78">
        <f t="shared" si="56"/>
        <v>22</v>
      </c>
      <c r="L473" s="3">
        <v>0.55000000000000004</v>
      </c>
      <c r="M473" s="3">
        <f t="shared" si="53"/>
        <v>44</v>
      </c>
      <c r="N473" s="1" t="s">
        <v>1166</v>
      </c>
    </row>
    <row r="474" spans="1:14" x14ac:dyDescent="0.2">
      <c r="A474" s="2" t="s">
        <v>1175</v>
      </c>
      <c r="B474" s="5" t="s">
        <v>1176</v>
      </c>
      <c r="C474" s="55">
        <v>60</v>
      </c>
      <c r="D474" s="70">
        <v>30</v>
      </c>
      <c r="E474" s="71">
        <f t="shared" si="51"/>
        <v>1.25</v>
      </c>
      <c r="F474" s="18">
        <f t="shared" si="55"/>
        <v>16.5</v>
      </c>
      <c r="G474" s="60">
        <v>72</v>
      </c>
      <c r="H474" s="60">
        <v>24</v>
      </c>
      <c r="I474" s="73">
        <f t="shared" si="54"/>
        <v>30</v>
      </c>
      <c r="J474" s="74">
        <f t="shared" si="52"/>
        <v>1.25</v>
      </c>
      <c r="K474" s="78">
        <f t="shared" si="56"/>
        <v>16.5</v>
      </c>
      <c r="L474" s="3">
        <v>0.55000000000000004</v>
      </c>
      <c r="M474" s="3">
        <f t="shared" si="53"/>
        <v>33</v>
      </c>
      <c r="N474" s="1" t="s">
        <v>1166</v>
      </c>
    </row>
    <row r="475" spans="1:14" x14ac:dyDescent="0.2">
      <c r="A475" s="2" t="s">
        <v>1237</v>
      </c>
      <c r="B475" s="5" t="s">
        <v>1238</v>
      </c>
      <c r="C475" s="55">
        <v>24</v>
      </c>
      <c r="D475" s="70">
        <v>12</v>
      </c>
      <c r="E475" s="71">
        <f t="shared" si="51"/>
        <v>1</v>
      </c>
      <c r="F475" s="18">
        <f t="shared" si="55"/>
        <v>10.199999999999999</v>
      </c>
      <c r="G475" s="60">
        <v>144</v>
      </c>
      <c r="H475" s="60">
        <v>12</v>
      </c>
      <c r="I475" s="73">
        <f t="shared" si="54"/>
        <v>12</v>
      </c>
      <c r="J475" s="74">
        <f t="shared" si="52"/>
        <v>1</v>
      </c>
      <c r="K475" s="78">
        <f t="shared" si="56"/>
        <v>10.199999999999999</v>
      </c>
      <c r="L475" s="3">
        <v>0.85</v>
      </c>
      <c r="M475" s="3">
        <f t="shared" si="53"/>
        <v>20.399999999999999</v>
      </c>
      <c r="N475" s="1" t="s">
        <v>1199</v>
      </c>
    </row>
    <row r="476" spans="1:14" x14ac:dyDescent="0.2">
      <c r="A476" s="2" t="s">
        <v>1239</v>
      </c>
      <c r="B476" s="5" t="s">
        <v>1240</v>
      </c>
      <c r="C476" s="55">
        <v>624</v>
      </c>
      <c r="D476" s="70">
        <v>312</v>
      </c>
      <c r="E476" s="71">
        <f t="shared" si="51"/>
        <v>26</v>
      </c>
      <c r="F476" s="18">
        <f t="shared" si="55"/>
        <v>265.2</v>
      </c>
      <c r="G476" s="60">
        <v>144</v>
      </c>
      <c r="H476" s="60">
        <v>12</v>
      </c>
      <c r="I476" s="73">
        <f t="shared" si="54"/>
        <v>312</v>
      </c>
      <c r="J476" s="74">
        <f t="shared" si="52"/>
        <v>26</v>
      </c>
      <c r="K476" s="78">
        <f t="shared" si="56"/>
        <v>265.2</v>
      </c>
      <c r="L476" s="3">
        <v>0.85</v>
      </c>
      <c r="M476" s="3">
        <f t="shared" si="53"/>
        <v>530.4</v>
      </c>
      <c r="N476" s="1" t="s">
        <v>1199</v>
      </c>
    </row>
    <row r="477" spans="1:14" x14ac:dyDescent="0.2">
      <c r="A477" s="2" t="s">
        <v>1241</v>
      </c>
      <c r="B477" s="5" t="s">
        <v>1242</v>
      </c>
      <c r="C477" s="55">
        <v>494</v>
      </c>
      <c r="D477" s="70">
        <v>240</v>
      </c>
      <c r="E477" s="71">
        <f t="shared" si="51"/>
        <v>20</v>
      </c>
      <c r="F477" s="18">
        <f t="shared" si="55"/>
        <v>204</v>
      </c>
      <c r="G477" s="60">
        <v>144</v>
      </c>
      <c r="H477" s="60">
        <v>12</v>
      </c>
      <c r="I477" s="73">
        <f t="shared" si="54"/>
        <v>254</v>
      </c>
      <c r="J477" s="74">
        <f t="shared" si="52"/>
        <v>21.166666666666668</v>
      </c>
      <c r="K477" s="78">
        <f t="shared" si="56"/>
        <v>215.9</v>
      </c>
      <c r="L477" s="3">
        <v>0.85</v>
      </c>
      <c r="M477" s="3">
        <f t="shared" si="53"/>
        <v>419.9</v>
      </c>
      <c r="N477" s="1" t="s">
        <v>1199</v>
      </c>
    </row>
    <row r="478" spans="1:14" x14ac:dyDescent="0.2">
      <c r="A478" s="2" t="s">
        <v>1243</v>
      </c>
      <c r="B478" s="5" t="s">
        <v>1244</v>
      </c>
      <c r="C478" s="55">
        <v>15</v>
      </c>
      <c r="D478" s="70">
        <v>12</v>
      </c>
      <c r="E478" s="71">
        <f t="shared" si="51"/>
        <v>1</v>
      </c>
      <c r="F478" s="18">
        <f t="shared" si="55"/>
        <v>10.199999999999999</v>
      </c>
      <c r="G478" s="60">
        <v>144</v>
      </c>
      <c r="H478" s="60">
        <v>12</v>
      </c>
      <c r="I478" s="73">
        <f t="shared" si="54"/>
        <v>3</v>
      </c>
      <c r="J478" s="74">
        <f t="shared" si="52"/>
        <v>0.25</v>
      </c>
      <c r="K478" s="78">
        <f t="shared" si="56"/>
        <v>2.5499999999999998</v>
      </c>
      <c r="L478" s="3">
        <v>0.85</v>
      </c>
      <c r="M478" s="3">
        <f t="shared" si="53"/>
        <v>12.75</v>
      </c>
      <c r="N478" s="1" t="s">
        <v>1199</v>
      </c>
    </row>
    <row r="479" spans="1:14" x14ac:dyDescent="0.2">
      <c r="A479" s="2" t="s">
        <v>1245</v>
      </c>
      <c r="B479" s="5" t="s">
        <v>1246</v>
      </c>
      <c r="C479" s="55">
        <v>732</v>
      </c>
      <c r="D479" s="70">
        <v>360</v>
      </c>
      <c r="E479" s="71">
        <f t="shared" si="51"/>
        <v>30</v>
      </c>
      <c r="F479" s="18">
        <f t="shared" si="55"/>
        <v>306</v>
      </c>
      <c r="G479" s="60">
        <v>144</v>
      </c>
      <c r="H479" s="60">
        <v>12</v>
      </c>
      <c r="I479" s="73">
        <f t="shared" si="54"/>
        <v>372</v>
      </c>
      <c r="J479" s="74">
        <f t="shared" si="52"/>
        <v>31</v>
      </c>
      <c r="K479" s="78">
        <f t="shared" si="56"/>
        <v>316.2</v>
      </c>
      <c r="L479" s="3">
        <v>0.85</v>
      </c>
      <c r="M479" s="3">
        <f t="shared" si="53"/>
        <v>622.19999999999993</v>
      </c>
      <c r="N479" s="1" t="s">
        <v>1199</v>
      </c>
    </row>
    <row r="480" spans="1:14" x14ac:dyDescent="0.2">
      <c r="A480" s="2" t="s">
        <v>1247</v>
      </c>
      <c r="B480" s="5" t="s">
        <v>1248</v>
      </c>
      <c r="C480" s="55">
        <v>792</v>
      </c>
      <c r="D480" s="70">
        <v>396</v>
      </c>
      <c r="E480" s="71">
        <f t="shared" si="51"/>
        <v>33</v>
      </c>
      <c r="F480" s="18">
        <f t="shared" si="55"/>
        <v>336.59999999999997</v>
      </c>
      <c r="G480" s="60">
        <v>144</v>
      </c>
      <c r="H480" s="60">
        <v>12</v>
      </c>
      <c r="I480" s="73">
        <f t="shared" si="54"/>
        <v>396</v>
      </c>
      <c r="J480" s="74">
        <f t="shared" si="52"/>
        <v>33</v>
      </c>
      <c r="K480" s="78">
        <f t="shared" si="56"/>
        <v>336.59999999999997</v>
      </c>
      <c r="L480" s="3">
        <v>0.85</v>
      </c>
      <c r="M480" s="3">
        <f t="shared" si="53"/>
        <v>673.19999999999993</v>
      </c>
      <c r="N480" s="1" t="s">
        <v>1199</v>
      </c>
    </row>
    <row r="481" spans="1:14" x14ac:dyDescent="0.2">
      <c r="A481" s="2" t="s">
        <v>1249</v>
      </c>
      <c r="B481" s="5" t="s">
        <v>1250</v>
      </c>
      <c r="C481" s="55">
        <v>144</v>
      </c>
      <c r="D481" s="70">
        <v>72</v>
      </c>
      <c r="E481" s="71">
        <f t="shared" si="51"/>
        <v>6</v>
      </c>
      <c r="F481" s="18">
        <f t="shared" si="55"/>
        <v>61.199999999999996</v>
      </c>
      <c r="G481" s="60">
        <v>144</v>
      </c>
      <c r="H481" s="60">
        <v>12</v>
      </c>
      <c r="I481" s="73">
        <f t="shared" si="54"/>
        <v>72</v>
      </c>
      <c r="J481" s="74">
        <f t="shared" si="52"/>
        <v>6</v>
      </c>
      <c r="K481" s="78">
        <f t="shared" si="56"/>
        <v>61.199999999999996</v>
      </c>
      <c r="L481" s="3">
        <v>0.85</v>
      </c>
      <c r="M481" s="3">
        <f t="shared" si="53"/>
        <v>122.39999999999999</v>
      </c>
      <c r="N481" s="1" t="s">
        <v>1199</v>
      </c>
    </row>
    <row r="482" spans="1:14" x14ac:dyDescent="0.2">
      <c r="A482" s="2" t="s">
        <v>1273</v>
      </c>
      <c r="B482" s="5" t="s">
        <v>1274</v>
      </c>
      <c r="C482" s="55">
        <v>20</v>
      </c>
      <c r="D482" s="70">
        <v>12</v>
      </c>
      <c r="E482" s="71">
        <f t="shared" si="51"/>
        <v>1</v>
      </c>
      <c r="F482" s="18">
        <f t="shared" si="55"/>
        <v>10.199999999999999</v>
      </c>
      <c r="G482" s="60">
        <v>144</v>
      </c>
      <c r="H482" s="60">
        <v>12</v>
      </c>
      <c r="I482" s="73">
        <f t="shared" si="54"/>
        <v>8</v>
      </c>
      <c r="J482" s="74">
        <f t="shared" si="52"/>
        <v>0.66666666666666663</v>
      </c>
      <c r="K482" s="78">
        <f t="shared" si="56"/>
        <v>6.8</v>
      </c>
      <c r="L482" s="3">
        <v>0.85</v>
      </c>
      <c r="M482" s="3">
        <f t="shared" si="53"/>
        <v>17</v>
      </c>
      <c r="N482" s="1" t="s">
        <v>1199</v>
      </c>
    </row>
    <row r="483" spans="1:14" x14ac:dyDescent="0.2">
      <c r="A483" s="2" t="s">
        <v>1275</v>
      </c>
      <c r="B483" s="5" t="s">
        <v>1276</v>
      </c>
      <c r="C483" s="55">
        <v>11</v>
      </c>
      <c r="D483" s="70">
        <v>11</v>
      </c>
      <c r="E483" s="71">
        <f t="shared" si="51"/>
        <v>0.91666666666666663</v>
      </c>
      <c r="F483" s="18">
        <f t="shared" si="55"/>
        <v>9.35</v>
      </c>
      <c r="G483" s="60">
        <v>144</v>
      </c>
      <c r="H483" s="60">
        <v>12</v>
      </c>
      <c r="I483" s="73">
        <f t="shared" si="54"/>
        <v>0</v>
      </c>
      <c r="J483" s="74">
        <f t="shared" si="52"/>
        <v>0</v>
      </c>
      <c r="K483" s="78">
        <f t="shared" si="56"/>
        <v>0</v>
      </c>
      <c r="L483" s="3">
        <v>0.85</v>
      </c>
      <c r="M483" s="3">
        <f t="shared" si="53"/>
        <v>9.35</v>
      </c>
      <c r="N483" s="1" t="s">
        <v>1199</v>
      </c>
    </row>
    <row r="484" spans="1:14" x14ac:dyDescent="0.2">
      <c r="A484" s="2" t="s">
        <v>1206</v>
      </c>
      <c r="B484" s="5" t="s">
        <v>1207</v>
      </c>
      <c r="C484" s="55">
        <v>60</v>
      </c>
      <c r="D484" s="70">
        <v>36</v>
      </c>
      <c r="E484" s="71">
        <f t="shared" si="51"/>
        <v>3</v>
      </c>
      <c r="F484" s="18">
        <f t="shared" si="55"/>
        <v>27</v>
      </c>
      <c r="G484" s="60">
        <v>48</v>
      </c>
      <c r="H484" s="60">
        <v>12</v>
      </c>
      <c r="I484" s="73">
        <f t="shared" si="54"/>
        <v>24</v>
      </c>
      <c r="J484" s="74">
        <f t="shared" si="52"/>
        <v>2</v>
      </c>
      <c r="K484" s="78">
        <f t="shared" si="56"/>
        <v>18</v>
      </c>
      <c r="L484" s="3">
        <v>0.75</v>
      </c>
      <c r="M484" s="3">
        <f t="shared" si="53"/>
        <v>45</v>
      </c>
      <c r="N484" s="1" t="s">
        <v>1199</v>
      </c>
    </row>
    <row r="485" spans="1:14" x14ac:dyDescent="0.2">
      <c r="A485" s="2" t="s">
        <v>1212</v>
      </c>
      <c r="B485" s="5" t="s">
        <v>1213</v>
      </c>
      <c r="C485" s="55">
        <v>108</v>
      </c>
      <c r="D485" s="70">
        <v>48</v>
      </c>
      <c r="E485" s="71">
        <f t="shared" si="51"/>
        <v>2</v>
      </c>
      <c r="F485" s="18">
        <f t="shared" si="55"/>
        <v>36</v>
      </c>
      <c r="G485" s="60">
        <v>72</v>
      </c>
      <c r="H485" s="60">
        <v>24</v>
      </c>
      <c r="I485" s="73">
        <f t="shared" si="54"/>
        <v>60</v>
      </c>
      <c r="J485" s="74">
        <f t="shared" si="52"/>
        <v>2.5</v>
      </c>
      <c r="K485" s="78">
        <f t="shared" si="56"/>
        <v>45</v>
      </c>
      <c r="L485" s="3">
        <v>0.75</v>
      </c>
      <c r="M485" s="3">
        <f t="shared" si="53"/>
        <v>81</v>
      </c>
      <c r="N485" s="1" t="s">
        <v>1199</v>
      </c>
    </row>
    <row r="486" spans="1:14" x14ac:dyDescent="0.2">
      <c r="A486" s="2" t="s">
        <v>1214</v>
      </c>
      <c r="B486" s="5" t="s">
        <v>1215</v>
      </c>
      <c r="C486" s="55">
        <v>4</v>
      </c>
      <c r="D486" s="70">
        <v>4</v>
      </c>
      <c r="E486" s="71">
        <f t="shared" si="51"/>
        <v>0.16666666666666666</v>
      </c>
      <c r="F486" s="18">
        <f t="shared" si="55"/>
        <v>3</v>
      </c>
      <c r="G486" s="60">
        <v>48</v>
      </c>
      <c r="H486" s="60">
        <v>24</v>
      </c>
      <c r="I486" s="73">
        <f t="shared" si="54"/>
        <v>0</v>
      </c>
      <c r="J486" s="74">
        <f t="shared" si="52"/>
        <v>0</v>
      </c>
      <c r="K486" s="78">
        <f t="shared" si="56"/>
        <v>0</v>
      </c>
      <c r="L486" s="3">
        <v>0.75</v>
      </c>
      <c r="M486" s="3">
        <f t="shared" si="53"/>
        <v>3</v>
      </c>
      <c r="N486" s="1" t="s">
        <v>1199</v>
      </c>
    </row>
    <row r="487" spans="1:14" x14ac:dyDescent="0.2">
      <c r="A487" s="2" t="s">
        <v>1261</v>
      </c>
      <c r="B487" s="5" t="s">
        <v>1262</v>
      </c>
      <c r="C487" s="55">
        <v>720</v>
      </c>
      <c r="D487" s="70">
        <v>360</v>
      </c>
      <c r="E487" s="71">
        <f t="shared" si="51"/>
        <v>30</v>
      </c>
      <c r="F487" s="18">
        <f t="shared" si="55"/>
        <v>270</v>
      </c>
      <c r="G487" s="60">
        <v>144</v>
      </c>
      <c r="H487" s="60">
        <v>12</v>
      </c>
      <c r="I487" s="73">
        <f t="shared" si="54"/>
        <v>360</v>
      </c>
      <c r="J487" s="74">
        <f t="shared" si="52"/>
        <v>30</v>
      </c>
      <c r="K487" s="78">
        <f t="shared" si="56"/>
        <v>270</v>
      </c>
      <c r="L487" s="3">
        <v>0.75</v>
      </c>
      <c r="M487" s="3">
        <f t="shared" si="53"/>
        <v>540</v>
      </c>
      <c r="N487" s="1" t="s">
        <v>1199</v>
      </c>
    </row>
    <row r="488" spans="1:14" x14ac:dyDescent="0.2">
      <c r="A488" s="2" t="s">
        <v>1263</v>
      </c>
      <c r="B488" s="5" t="s">
        <v>1264</v>
      </c>
      <c r="C488" s="55">
        <v>864</v>
      </c>
      <c r="D488" s="70">
        <v>432</v>
      </c>
      <c r="E488" s="71">
        <f t="shared" si="51"/>
        <v>36</v>
      </c>
      <c r="F488" s="18">
        <f t="shared" si="55"/>
        <v>324</v>
      </c>
      <c r="G488" s="60">
        <v>144</v>
      </c>
      <c r="H488" s="60">
        <v>12</v>
      </c>
      <c r="I488" s="73">
        <f t="shared" si="54"/>
        <v>432</v>
      </c>
      <c r="J488" s="74">
        <f t="shared" si="52"/>
        <v>36</v>
      </c>
      <c r="K488" s="78">
        <f t="shared" si="56"/>
        <v>324</v>
      </c>
      <c r="L488" s="3">
        <v>0.75</v>
      </c>
      <c r="M488" s="3">
        <f t="shared" si="53"/>
        <v>648</v>
      </c>
      <c r="N488" s="1" t="s">
        <v>1199</v>
      </c>
    </row>
    <row r="489" spans="1:14" x14ac:dyDescent="0.2">
      <c r="A489" s="2" t="s">
        <v>1265</v>
      </c>
      <c r="B489" s="5" t="s">
        <v>1266</v>
      </c>
      <c r="C489" s="55">
        <v>996</v>
      </c>
      <c r="D489" s="70">
        <v>492</v>
      </c>
      <c r="E489" s="71">
        <f t="shared" si="51"/>
        <v>41</v>
      </c>
      <c r="F489" s="18">
        <f t="shared" si="55"/>
        <v>369</v>
      </c>
      <c r="G489" s="60">
        <v>144</v>
      </c>
      <c r="H489" s="60">
        <v>12</v>
      </c>
      <c r="I489" s="73">
        <f t="shared" si="54"/>
        <v>504</v>
      </c>
      <c r="J489" s="74">
        <f t="shared" si="52"/>
        <v>42</v>
      </c>
      <c r="K489" s="78">
        <f t="shared" si="56"/>
        <v>378</v>
      </c>
      <c r="L489" s="3">
        <v>0.75</v>
      </c>
      <c r="M489" s="3">
        <f t="shared" si="53"/>
        <v>747</v>
      </c>
      <c r="N489" s="1" t="s">
        <v>1199</v>
      </c>
    </row>
    <row r="490" spans="1:14" x14ac:dyDescent="0.2">
      <c r="A490" s="2" t="s">
        <v>1267</v>
      </c>
      <c r="B490" s="5" t="s">
        <v>1268</v>
      </c>
      <c r="C490" s="55">
        <v>720</v>
      </c>
      <c r="D490" s="70">
        <v>360</v>
      </c>
      <c r="E490" s="71">
        <f t="shared" si="51"/>
        <v>30</v>
      </c>
      <c r="F490" s="18">
        <f t="shared" si="55"/>
        <v>270</v>
      </c>
      <c r="G490" s="60">
        <v>144</v>
      </c>
      <c r="H490" s="60">
        <v>12</v>
      </c>
      <c r="I490" s="73">
        <f t="shared" si="54"/>
        <v>360</v>
      </c>
      <c r="J490" s="74">
        <f t="shared" si="52"/>
        <v>30</v>
      </c>
      <c r="K490" s="78">
        <f t="shared" si="56"/>
        <v>270</v>
      </c>
      <c r="L490" s="3">
        <v>0.75</v>
      </c>
      <c r="M490" s="3">
        <f t="shared" si="53"/>
        <v>540</v>
      </c>
      <c r="N490" s="1" t="s">
        <v>1199</v>
      </c>
    </row>
    <row r="491" spans="1:14" x14ac:dyDescent="0.2">
      <c r="A491" s="2" t="s">
        <v>1269</v>
      </c>
      <c r="B491" s="5" t="s">
        <v>1270</v>
      </c>
      <c r="C491" s="55">
        <v>864</v>
      </c>
      <c r="D491" s="70">
        <v>432</v>
      </c>
      <c r="E491" s="71">
        <f t="shared" si="51"/>
        <v>36</v>
      </c>
      <c r="F491" s="18">
        <f t="shared" si="55"/>
        <v>324</v>
      </c>
      <c r="G491" s="60">
        <v>144</v>
      </c>
      <c r="H491" s="60">
        <v>12</v>
      </c>
      <c r="I491" s="73">
        <f t="shared" si="54"/>
        <v>432</v>
      </c>
      <c r="J491" s="74">
        <f t="shared" si="52"/>
        <v>36</v>
      </c>
      <c r="K491" s="78">
        <f t="shared" si="56"/>
        <v>324</v>
      </c>
      <c r="L491" s="3">
        <v>0.75</v>
      </c>
      <c r="M491" s="3">
        <f t="shared" si="53"/>
        <v>648</v>
      </c>
      <c r="N491" s="1" t="s">
        <v>1199</v>
      </c>
    </row>
    <row r="492" spans="1:14" x14ac:dyDescent="0.2">
      <c r="A492" s="2" t="s">
        <v>1271</v>
      </c>
      <c r="B492" s="5" t="s">
        <v>1272</v>
      </c>
      <c r="C492" s="55">
        <v>1704</v>
      </c>
      <c r="D492" s="70">
        <v>852</v>
      </c>
      <c r="E492" s="71">
        <f t="shared" si="51"/>
        <v>71</v>
      </c>
      <c r="F492" s="18">
        <f t="shared" si="55"/>
        <v>639</v>
      </c>
      <c r="G492" s="60">
        <v>144</v>
      </c>
      <c r="H492" s="60">
        <v>12</v>
      </c>
      <c r="I492" s="73">
        <f t="shared" si="54"/>
        <v>852</v>
      </c>
      <c r="J492" s="74">
        <f t="shared" si="52"/>
        <v>71</v>
      </c>
      <c r="K492" s="78">
        <f t="shared" si="56"/>
        <v>639</v>
      </c>
      <c r="L492" s="3">
        <v>0.75</v>
      </c>
      <c r="M492" s="3">
        <f t="shared" si="53"/>
        <v>1278</v>
      </c>
      <c r="N492" s="1" t="s">
        <v>1199</v>
      </c>
    </row>
    <row r="493" spans="1:14" x14ac:dyDescent="0.2">
      <c r="A493" s="2" t="s">
        <v>1293</v>
      </c>
      <c r="B493" s="5" t="s">
        <v>1294</v>
      </c>
      <c r="C493" s="55">
        <v>54</v>
      </c>
      <c r="D493" s="70">
        <v>24</v>
      </c>
      <c r="E493" s="71">
        <f t="shared" ref="E493:E556" si="57">D493/H493</f>
        <v>2</v>
      </c>
      <c r="F493" s="18">
        <f t="shared" si="55"/>
        <v>18</v>
      </c>
      <c r="G493" s="60">
        <v>72</v>
      </c>
      <c r="H493" s="60">
        <v>12</v>
      </c>
      <c r="I493" s="73">
        <f t="shared" si="54"/>
        <v>30</v>
      </c>
      <c r="J493" s="74">
        <f t="shared" ref="J493:J556" si="58">I493/H493</f>
        <v>2.5</v>
      </c>
      <c r="K493" s="78">
        <f t="shared" si="56"/>
        <v>22.5</v>
      </c>
      <c r="L493" s="3">
        <v>0.75</v>
      </c>
      <c r="M493" s="3">
        <f t="shared" ref="M493:M556" si="59">C493*L493</f>
        <v>40.5</v>
      </c>
      <c r="N493" s="1" t="s">
        <v>1199</v>
      </c>
    </row>
    <row r="494" spans="1:14" x14ac:dyDescent="0.2">
      <c r="A494" s="2" t="s">
        <v>1297</v>
      </c>
      <c r="B494" s="5" t="s">
        <v>1298</v>
      </c>
      <c r="C494" s="55">
        <v>18</v>
      </c>
      <c r="D494" s="70">
        <v>12</v>
      </c>
      <c r="E494" s="71">
        <f t="shared" si="57"/>
        <v>1</v>
      </c>
      <c r="F494" s="18">
        <f t="shared" si="55"/>
        <v>9</v>
      </c>
      <c r="G494" s="60">
        <v>72</v>
      </c>
      <c r="H494" s="60">
        <v>12</v>
      </c>
      <c r="I494" s="73">
        <f t="shared" ref="I494:I557" si="60">C494-D494</f>
        <v>6</v>
      </c>
      <c r="J494" s="74">
        <f t="shared" si="58"/>
        <v>0.5</v>
      </c>
      <c r="K494" s="78">
        <f t="shared" si="56"/>
        <v>4.5</v>
      </c>
      <c r="L494" s="3">
        <v>0.75</v>
      </c>
      <c r="M494" s="3">
        <f t="shared" si="59"/>
        <v>13.5</v>
      </c>
      <c r="N494" s="1" t="s">
        <v>1199</v>
      </c>
    </row>
    <row r="495" spans="1:14" x14ac:dyDescent="0.2">
      <c r="A495" s="2" t="s">
        <v>1220</v>
      </c>
      <c r="B495" s="5" t="s">
        <v>1221</v>
      </c>
      <c r="C495" s="55">
        <v>1482</v>
      </c>
      <c r="D495" s="70">
        <v>720</v>
      </c>
      <c r="E495" s="71">
        <f t="shared" si="57"/>
        <v>20</v>
      </c>
      <c r="F495" s="18">
        <f t="shared" si="55"/>
        <v>525.6</v>
      </c>
      <c r="G495" s="60">
        <v>72</v>
      </c>
      <c r="H495" s="60">
        <v>36</v>
      </c>
      <c r="I495" s="73">
        <f t="shared" si="60"/>
        <v>762</v>
      </c>
      <c r="J495" s="74">
        <f t="shared" si="58"/>
        <v>21.166666666666668</v>
      </c>
      <c r="K495" s="78">
        <f t="shared" si="56"/>
        <v>556.26</v>
      </c>
      <c r="L495" s="3">
        <v>0.73</v>
      </c>
      <c r="M495" s="3">
        <f t="shared" si="59"/>
        <v>1081.8599999999999</v>
      </c>
      <c r="N495" s="1" t="s">
        <v>1199</v>
      </c>
    </row>
    <row r="496" spans="1:14" x14ac:dyDescent="0.2">
      <c r="A496" s="2" t="s">
        <v>1208</v>
      </c>
      <c r="B496" s="5" t="s">
        <v>1209</v>
      </c>
      <c r="C496" s="55">
        <v>288</v>
      </c>
      <c r="D496" s="70">
        <v>144</v>
      </c>
      <c r="E496" s="71">
        <f t="shared" si="57"/>
        <v>6</v>
      </c>
      <c r="F496" s="18">
        <f t="shared" si="55"/>
        <v>99.359999999999985</v>
      </c>
      <c r="G496" s="60">
        <v>96</v>
      </c>
      <c r="H496" s="60">
        <v>24</v>
      </c>
      <c r="I496" s="73">
        <f t="shared" si="60"/>
        <v>144</v>
      </c>
      <c r="J496" s="74">
        <f t="shared" si="58"/>
        <v>6</v>
      </c>
      <c r="K496" s="78">
        <f t="shared" si="56"/>
        <v>99.359999999999985</v>
      </c>
      <c r="L496" s="3">
        <v>0.69</v>
      </c>
      <c r="M496" s="3">
        <f t="shared" si="59"/>
        <v>198.71999999999997</v>
      </c>
      <c r="N496" s="1" t="s">
        <v>1199</v>
      </c>
    </row>
    <row r="497" spans="1:14" x14ac:dyDescent="0.2">
      <c r="A497" s="2" t="s">
        <v>1210</v>
      </c>
      <c r="B497" s="5" t="s">
        <v>1211</v>
      </c>
      <c r="C497" s="55">
        <v>12</v>
      </c>
      <c r="D497" s="70">
        <v>12</v>
      </c>
      <c r="E497" s="71">
        <f t="shared" si="57"/>
        <v>0.5</v>
      </c>
      <c r="F497" s="18">
        <f t="shared" si="55"/>
        <v>8.2799999999999994</v>
      </c>
      <c r="G497" s="60">
        <v>72</v>
      </c>
      <c r="H497" s="60">
        <v>24</v>
      </c>
      <c r="I497" s="73">
        <f t="shared" si="60"/>
        <v>0</v>
      </c>
      <c r="J497" s="74">
        <f t="shared" si="58"/>
        <v>0</v>
      </c>
      <c r="K497" s="78">
        <f t="shared" si="56"/>
        <v>0</v>
      </c>
      <c r="L497" s="3">
        <v>0.69</v>
      </c>
      <c r="M497" s="3">
        <f t="shared" si="59"/>
        <v>8.2799999999999994</v>
      </c>
      <c r="N497" s="1" t="s">
        <v>1199</v>
      </c>
    </row>
    <row r="498" spans="1:14" x14ac:dyDescent="0.2">
      <c r="A498" s="2" t="s">
        <v>1222</v>
      </c>
      <c r="B498" s="5" t="s">
        <v>1223</v>
      </c>
      <c r="C498" s="55">
        <v>144</v>
      </c>
      <c r="D498" s="70">
        <v>72</v>
      </c>
      <c r="E498" s="71">
        <f t="shared" si="57"/>
        <v>2</v>
      </c>
      <c r="F498" s="18">
        <f t="shared" si="55"/>
        <v>49.679999999999993</v>
      </c>
      <c r="G498" s="60">
        <v>72</v>
      </c>
      <c r="H498" s="60">
        <v>36</v>
      </c>
      <c r="I498" s="73">
        <f t="shared" si="60"/>
        <v>72</v>
      </c>
      <c r="J498" s="74">
        <f t="shared" si="58"/>
        <v>2</v>
      </c>
      <c r="K498" s="78">
        <f t="shared" si="56"/>
        <v>49.679999999999993</v>
      </c>
      <c r="L498" s="3">
        <v>0.69</v>
      </c>
      <c r="M498" s="3">
        <f t="shared" si="59"/>
        <v>99.359999999999985</v>
      </c>
      <c r="N498" s="1" t="s">
        <v>1199</v>
      </c>
    </row>
    <row r="499" spans="1:14" x14ac:dyDescent="0.2">
      <c r="A499" s="2" t="s">
        <v>1224</v>
      </c>
      <c r="B499" s="5" t="s">
        <v>1225</v>
      </c>
      <c r="C499" s="55">
        <v>432</v>
      </c>
      <c r="D499" s="70">
        <v>216</v>
      </c>
      <c r="E499" s="71">
        <f t="shared" si="57"/>
        <v>9</v>
      </c>
      <c r="F499" s="18">
        <f t="shared" si="55"/>
        <v>149.04</v>
      </c>
      <c r="G499" s="60">
        <v>72</v>
      </c>
      <c r="H499" s="60">
        <v>24</v>
      </c>
      <c r="I499" s="73">
        <f t="shared" si="60"/>
        <v>216</v>
      </c>
      <c r="J499" s="74">
        <f t="shared" si="58"/>
        <v>9</v>
      </c>
      <c r="K499" s="78">
        <f t="shared" si="56"/>
        <v>149.04</v>
      </c>
      <c r="L499" s="3">
        <v>0.69</v>
      </c>
      <c r="M499" s="3">
        <f t="shared" si="59"/>
        <v>298.08</v>
      </c>
      <c r="N499" s="1" t="s">
        <v>1199</v>
      </c>
    </row>
    <row r="500" spans="1:14" x14ac:dyDescent="0.2">
      <c r="A500" s="2" t="s">
        <v>1233</v>
      </c>
      <c r="B500" s="5" t="s">
        <v>1234</v>
      </c>
      <c r="C500" s="55">
        <v>1414</v>
      </c>
      <c r="D500" s="70">
        <v>704</v>
      </c>
      <c r="E500" s="71">
        <f t="shared" si="57"/>
        <v>44</v>
      </c>
      <c r="F500" s="18">
        <f t="shared" si="55"/>
        <v>485.76</v>
      </c>
      <c r="G500" s="60">
        <v>144</v>
      </c>
      <c r="H500" s="60">
        <v>16</v>
      </c>
      <c r="I500" s="73">
        <f t="shared" si="60"/>
        <v>710</v>
      </c>
      <c r="J500" s="74">
        <f t="shared" si="58"/>
        <v>44.375</v>
      </c>
      <c r="K500" s="78">
        <f t="shared" si="56"/>
        <v>489.9</v>
      </c>
      <c r="L500" s="3">
        <v>0.69</v>
      </c>
      <c r="M500" s="3">
        <f t="shared" si="59"/>
        <v>975.66</v>
      </c>
      <c r="N500" s="1" t="s">
        <v>1199</v>
      </c>
    </row>
    <row r="501" spans="1:14" x14ac:dyDescent="0.2">
      <c r="A501" s="2" t="s">
        <v>1235</v>
      </c>
      <c r="B501" s="5" t="s">
        <v>1236</v>
      </c>
      <c r="C501" s="55">
        <v>1632</v>
      </c>
      <c r="D501" s="70">
        <v>816</v>
      </c>
      <c r="E501" s="71">
        <f t="shared" si="57"/>
        <v>51</v>
      </c>
      <c r="F501" s="18">
        <f t="shared" si="55"/>
        <v>563.04</v>
      </c>
      <c r="G501" s="60">
        <v>144</v>
      </c>
      <c r="H501" s="60">
        <v>16</v>
      </c>
      <c r="I501" s="73">
        <f t="shared" si="60"/>
        <v>816</v>
      </c>
      <c r="J501" s="74">
        <f t="shared" si="58"/>
        <v>51</v>
      </c>
      <c r="K501" s="78">
        <f t="shared" si="56"/>
        <v>563.04</v>
      </c>
      <c r="L501" s="3">
        <v>0.69</v>
      </c>
      <c r="M501" s="3">
        <f t="shared" si="59"/>
        <v>1126.08</v>
      </c>
      <c r="N501" s="1" t="s">
        <v>1199</v>
      </c>
    </row>
    <row r="502" spans="1:14" x14ac:dyDescent="0.2">
      <c r="A502" s="2" t="s">
        <v>1251</v>
      </c>
      <c r="B502" s="5" t="s">
        <v>1252</v>
      </c>
      <c r="C502" s="55">
        <v>2575</v>
      </c>
      <c r="D502" s="70">
        <v>1272</v>
      </c>
      <c r="E502" s="71">
        <f t="shared" si="57"/>
        <v>53</v>
      </c>
      <c r="F502" s="18">
        <f t="shared" si="55"/>
        <v>877.68</v>
      </c>
      <c r="G502" s="60">
        <v>216</v>
      </c>
      <c r="H502" s="60">
        <v>24</v>
      </c>
      <c r="I502" s="73">
        <f t="shared" si="60"/>
        <v>1303</v>
      </c>
      <c r="J502" s="74">
        <f t="shared" si="58"/>
        <v>54.291666666666664</v>
      </c>
      <c r="K502" s="78">
        <f t="shared" si="56"/>
        <v>899.06999999999994</v>
      </c>
      <c r="L502" s="3">
        <v>0.69</v>
      </c>
      <c r="M502" s="3">
        <f t="shared" si="59"/>
        <v>1776.7499999999998</v>
      </c>
      <c r="N502" s="1" t="s">
        <v>1199</v>
      </c>
    </row>
    <row r="503" spans="1:14" x14ac:dyDescent="0.2">
      <c r="A503" s="2" t="s">
        <v>1253</v>
      </c>
      <c r="B503" s="5" t="s">
        <v>1254</v>
      </c>
      <c r="C503" s="55">
        <v>1080</v>
      </c>
      <c r="D503" s="70">
        <v>528</v>
      </c>
      <c r="E503" s="71">
        <f t="shared" si="57"/>
        <v>22</v>
      </c>
      <c r="F503" s="18">
        <f t="shared" si="55"/>
        <v>364.32</v>
      </c>
      <c r="G503" s="60">
        <v>216</v>
      </c>
      <c r="H503" s="60">
        <v>24</v>
      </c>
      <c r="I503" s="73">
        <f t="shared" si="60"/>
        <v>552</v>
      </c>
      <c r="J503" s="74">
        <f t="shared" si="58"/>
        <v>23</v>
      </c>
      <c r="K503" s="78">
        <f t="shared" si="56"/>
        <v>380.88</v>
      </c>
      <c r="L503" s="3">
        <v>0.69</v>
      </c>
      <c r="M503" s="3">
        <f t="shared" si="59"/>
        <v>745.19999999999993</v>
      </c>
      <c r="N503" s="1" t="s">
        <v>1199</v>
      </c>
    </row>
    <row r="504" spans="1:14" x14ac:dyDescent="0.2">
      <c r="A504" s="2" t="s">
        <v>1255</v>
      </c>
      <c r="B504" s="5" t="s">
        <v>1256</v>
      </c>
      <c r="C504" s="55">
        <v>1080</v>
      </c>
      <c r="D504" s="70">
        <v>528</v>
      </c>
      <c r="E504" s="71">
        <f t="shared" si="57"/>
        <v>22</v>
      </c>
      <c r="F504" s="18">
        <f t="shared" si="55"/>
        <v>364.32</v>
      </c>
      <c r="G504" s="60">
        <v>216</v>
      </c>
      <c r="H504" s="60">
        <v>24</v>
      </c>
      <c r="I504" s="73">
        <f t="shared" si="60"/>
        <v>552</v>
      </c>
      <c r="J504" s="74">
        <f t="shared" si="58"/>
        <v>23</v>
      </c>
      <c r="K504" s="78">
        <f t="shared" si="56"/>
        <v>380.88</v>
      </c>
      <c r="L504" s="3">
        <v>0.69</v>
      </c>
      <c r="M504" s="3">
        <f t="shared" si="59"/>
        <v>745.19999999999993</v>
      </c>
      <c r="N504" s="1" t="s">
        <v>1199</v>
      </c>
    </row>
    <row r="505" spans="1:14" x14ac:dyDescent="0.2">
      <c r="A505" s="2" t="s">
        <v>1257</v>
      </c>
      <c r="B505" s="5" t="s">
        <v>1258</v>
      </c>
      <c r="C505" s="55">
        <v>1527</v>
      </c>
      <c r="D505" s="70">
        <v>768</v>
      </c>
      <c r="E505" s="71">
        <f t="shared" si="57"/>
        <v>32</v>
      </c>
      <c r="F505" s="18">
        <f t="shared" si="55"/>
        <v>529.91999999999996</v>
      </c>
      <c r="G505" s="60">
        <v>216</v>
      </c>
      <c r="H505" s="60">
        <v>24</v>
      </c>
      <c r="I505" s="73">
        <f t="shared" si="60"/>
        <v>759</v>
      </c>
      <c r="J505" s="74">
        <f t="shared" si="58"/>
        <v>31.625</v>
      </c>
      <c r="K505" s="78">
        <f t="shared" si="56"/>
        <v>523.70999999999992</v>
      </c>
      <c r="L505" s="3">
        <v>0.69</v>
      </c>
      <c r="M505" s="3">
        <f t="shared" si="59"/>
        <v>1053.6299999999999</v>
      </c>
      <c r="N505" s="1" t="s">
        <v>1199</v>
      </c>
    </row>
    <row r="506" spans="1:14" x14ac:dyDescent="0.2">
      <c r="A506" s="2" t="s">
        <v>1259</v>
      </c>
      <c r="B506" s="5" t="s">
        <v>1260</v>
      </c>
      <c r="C506" s="55">
        <v>864</v>
      </c>
      <c r="D506" s="70">
        <v>432</v>
      </c>
      <c r="E506" s="71">
        <f t="shared" si="57"/>
        <v>18</v>
      </c>
      <c r="F506" s="18">
        <f t="shared" si="55"/>
        <v>298.08</v>
      </c>
      <c r="G506" s="60">
        <v>216</v>
      </c>
      <c r="H506" s="60">
        <v>24</v>
      </c>
      <c r="I506" s="73">
        <f t="shared" si="60"/>
        <v>432</v>
      </c>
      <c r="J506" s="74">
        <f t="shared" si="58"/>
        <v>18</v>
      </c>
      <c r="K506" s="78">
        <f t="shared" si="56"/>
        <v>298.08</v>
      </c>
      <c r="L506" s="3">
        <v>0.69</v>
      </c>
      <c r="M506" s="3">
        <f t="shared" si="59"/>
        <v>596.16</v>
      </c>
      <c r="N506" s="1" t="s">
        <v>1199</v>
      </c>
    </row>
    <row r="507" spans="1:14" x14ac:dyDescent="0.2">
      <c r="A507" s="2" t="s">
        <v>1289</v>
      </c>
      <c r="B507" s="5" t="s">
        <v>1290</v>
      </c>
      <c r="C507" s="55">
        <v>388</v>
      </c>
      <c r="D507" s="70">
        <v>192</v>
      </c>
      <c r="E507" s="71">
        <f t="shared" si="57"/>
        <v>16</v>
      </c>
      <c r="F507" s="18">
        <f t="shared" si="55"/>
        <v>132.47999999999999</v>
      </c>
      <c r="G507" s="60">
        <v>72</v>
      </c>
      <c r="H507" s="60">
        <v>12</v>
      </c>
      <c r="I507" s="73">
        <f t="shared" si="60"/>
        <v>196</v>
      </c>
      <c r="J507" s="74">
        <f t="shared" si="58"/>
        <v>16.333333333333332</v>
      </c>
      <c r="K507" s="78">
        <f t="shared" si="56"/>
        <v>135.23999999999998</v>
      </c>
      <c r="L507" s="3">
        <v>0.69</v>
      </c>
      <c r="M507" s="3">
        <f t="shared" si="59"/>
        <v>267.71999999999997</v>
      </c>
      <c r="N507" s="1" t="s">
        <v>1199</v>
      </c>
    </row>
    <row r="508" spans="1:14" x14ac:dyDescent="0.2">
      <c r="A508" s="2" t="s">
        <v>1291</v>
      </c>
      <c r="B508" s="5" t="s">
        <v>1292</v>
      </c>
      <c r="C508" s="55">
        <v>760</v>
      </c>
      <c r="D508" s="70">
        <v>372</v>
      </c>
      <c r="E508" s="71">
        <f t="shared" si="57"/>
        <v>31</v>
      </c>
      <c r="F508" s="18">
        <f t="shared" si="55"/>
        <v>256.68</v>
      </c>
      <c r="G508" s="60">
        <v>60</v>
      </c>
      <c r="H508" s="60">
        <v>12</v>
      </c>
      <c r="I508" s="73">
        <f t="shared" si="60"/>
        <v>388</v>
      </c>
      <c r="J508" s="74">
        <f t="shared" si="58"/>
        <v>32.333333333333336</v>
      </c>
      <c r="K508" s="78">
        <f t="shared" si="56"/>
        <v>267.71999999999997</v>
      </c>
      <c r="L508" s="3">
        <v>0.69</v>
      </c>
      <c r="M508" s="3">
        <f t="shared" si="59"/>
        <v>524.4</v>
      </c>
      <c r="N508" s="1" t="s">
        <v>1199</v>
      </c>
    </row>
    <row r="509" spans="1:14" x14ac:dyDescent="0.2">
      <c r="A509" s="2" t="s">
        <v>1295</v>
      </c>
      <c r="B509" s="5" t="s">
        <v>1296</v>
      </c>
      <c r="C509" s="55">
        <v>35</v>
      </c>
      <c r="D509" s="70">
        <v>24</v>
      </c>
      <c r="E509" s="71">
        <f t="shared" si="57"/>
        <v>2</v>
      </c>
      <c r="F509" s="18">
        <f t="shared" si="55"/>
        <v>16.559999999999999</v>
      </c>
      <c r="G509" s="60">
        <v>120</v>
      </c>
      <c r="H509" s="60">
        <v>12</v>
      </c>
      <c r="I509" s="73">
        <f t="shared" si="60"/>
        <v>11</v>
      </c>
      <c r="J509" s="74">
        <f t="shared" si="58"/>
        <v>0.91666666666666663</v>
      </c>
      <c r="K509" s="78">
        <f t="shared" si="56"/>
        <v>7.59</v>
      </c>
      <c r="L509" s="3">
        <v>0.69</v>
      </c>
      <c r="M509" s="3">
        <f t="shared" si="59"/>
        <v>24.15</v>
      </c>
      <c r="N509" s="1" t="s">
        <v>1199</v>
      </c>
    </row>
    <row r="510" spans="1:14" x14ac:dyDescent="0.2">
      <c r="A510" s="2" t="s">
        <v>1202</v>
      </c>
      <c r="B510" s="5" t="s">
        <v>1203</v>
      </c>
      <c r="C510" s="55">
        <v>288</v>
      </c>
      <c r="D510" s="70">
        <v>144</v>
      </c>
      <c r="E510" s="71">
        <f t="shared" si="57"/>
        <v>6</v>
      </c>
      <c r="F510" s="18">
        <f t="shared" si="55"/>
        <v>84.96</v>
      </c>
      <c r="G510" s="60">
        <v>72</v>
      </c>
      <c r="H510" s="60">
        <v>24</v>
      </c>
      <c r="I510" s="73">
        <f t="shared" si="60"/>
        <v>144</v>
      </c>
      <c r="J510" s="74">
        <f t="shared" si="58"/>
        <v>6</v>
      </c>
      <c r="K510" s="78">
        <f t="shared" si="56"/>
        <v>84.96</v>
      </c>
      <c r="L510" s="3">
        <v>0.59</v>
      </c>
      <c r="M510" s="3">
        <f t="shared" si="59"/>
        <v>169.92</v>
      </c>
      <c r="N510" s="1" t="s">
        <v>1199</v>
      </c>
    </row>
    <row r="511" spans="1:14" x14ac:dyDescent="0.2">
      <c r="A511" s="2" t="s">
        <v>1204</v>
      </c>
      <c r="B511" s="5" t="s">
        <v>1205</v>
      </c>
      <c r="C511" s="55">
        <v>96</v>
      </c>
      <c r="D511" s="70">
        <v>48</v>
      </c>
      <c r="E511" s="71">
        <f t="shared" si="57"/>
        <v>2</v>
      </c>
      <c r="F511" s="18">
        <f t="shared" si="55"/>
        <v>28.32</v>
      </c>
      <c r="G511" s="60">
        <v>72</v>
      </c>
      <c r="H511" s="60">
        <v>24</v>
      </c>
      <c r="I511" s="73">
        <f t="shared" si="60"/>
        <v>48</v>
      </c>
      <c r="J511" s="74">
        <f t="shared" si="58"/>
        <v>2</v>
      </c>
      <c r="K511" s="78">
        <f t="shared" si="56"/>
        <v>28.32</v>
      </c>
      <c r="L511" s="3">
        <v>0.59</v>
      </c>
      <c r="M511" s="3">
        <f t="shared" si="59"/>
        <v>56.64</v>
      </c>
      <c r="N511" s="1" t="s">
        <v>1199</v>
      </c>
    </row>
    <row r="512" spans="1:14" x14ac:dyDescent="0.2">
      <c r="A512" s="2" t="s">
        <v>1216</v>
      </c>
      <c r="B512" s="5" t="s">
        <v>1217</v>
      </c>
      <c r="C512" s="55">
        <v>660</v>
      </c>
      <c r="D512" s="70">
        <v>312</v>
      </c>
      <c r="E512" s="71">
        <f t="shared" si="57"/>
        <v>13</v>
      </c>
      <c r="F512" s="18">
        <f t="shared" si="55"/>
        <v>184.07999999999998</v>
      </c>
      <c r="G512" s="60">
        <v>144</v>
      </c>
      <c r="H512" s="60">
        <v>24</v>
      </c>
      <c r="I512" s="73">
        <f t="shared" si="60"/>
        <v>348</v>
      </c>
      <c r="J512" s="74">
        <f t="shared" si="58"/>
        <v>14.5</v>
      </c>
      <c r="K512" s="78">
        <f t="shared" si="56"/>
        <v>205.32</v>
      </c>
      <c r="L512" s="3">
        <v>0.59</v>
      </c>
      <c r="M512" s="3">
        <f t="shared" si="59"/>
        <v>389.4</v>
      </c>
      <c r="N512" s="1" t="s">
        <v>1199</v>
      </c>
    </row>
    <row r="513" spans="1:14" x14ac:dyDescent="0.2">
      <c r="A513" s="2" t="s">
        <v>1287</v>
      </c>
      <c r="B513" s="5" t="s">
        <v>1288</v>
      </c>
      <c r="C513" s="55">
        <v>1734</v>
      </c>
      <c r="D513" s="70">
        <v>864</v>
      </c>
      <c r="E513" s="71">
        <f t="shared" si="57"/>
        <v>36</v>
      </c>
      <c r="F513" s="18">
        <f t="shared" si="55"/>
        <v>509.76</v>
      </c>
      <c r="G513" s="60">
        <v>240</v>
      </c>
      <c r="H513" s="60">
        <v>24</v>
      </c>
      <c r="I513" s="73">
        <f t="shared" si="60"/>
        <v>870</v>
      </c>
      <c r="J513" s="74">
        <f t="shared" si="58"/>
        <v>36.25</v>
      </c>
      <c r="K513" s="78">
        <f t="shared" si="56"/>
        <v>513.29999999999995</v>
      </c>
      <c r="L513" s="3">
        <v>0.59</v>
      </c>
      <c r="M513" s="3">
        <f t="shared" si="59"/>
        <v>1023.06</v>
      </c>
      <c r="N513" s="1" t="s">
        <v>1199</v>
      </c>
    </row>
    <row r="514" spans="1:14" x14ac:dyDescent="0.2">
      <c r="A514" s="2" t="s">
        <v>1200</v>
      </c>
      <c r="B514" s="5" t="s">
        <v>1201</v>
      </c>
      <c r="C514" s="55">
        <v>673</v>
      </c>
      <c r="D514" s="70">
        <v>324</v>
      </c>
      <c r="E514" s="71">
        <f t="shared" si="57"/>
        <v>12</v>
      </c>
      <c r="F514" s="18">
        <f t="shared" si="55"/>
        <v>178.20000000000002</v>
      </c>
      <c r="G514" s="60">
        <v>108</v>
      </c>
      <c r="H514" s="60">
        <v>27</v>
      </c>
      <c r="I514" s="73">
        <f t="shared" si="60"/>
        <v>349</v>
      </c>
      <c r="J514" s="74">
        <f t="shared" si="58"/>
        <v>12.925925925925926</v>
      </c>
      <c r="K514" s="78">
        <f t="shared" si="56"/>
        <v>191.95000000000002</v>
      </c>
      <c r="L514" s="3">
        <v>0.55000000000000004</v>
      </c>
      <c r="M514" s="3">
        <f t="shared" si="59"/>
        <v>370.15000000000003</v>
      </c>
      <c r="N514" s="1" t="s">
        <v>1199</v>
      </c>
    </row>
    <row r="515" spans="1:14" x14ac:dyDescent="0.2">
      <c r="A515" s="2" t="s">
        <v>1226</v>
      </c>
      <c r="B515" s="5" t="s">
        <v>1227</v>
      </c>
      <c r="C515" s="55">
        <v>1296</v>
      </c>
      <c r="D515" s="70">
        <v>640</v>
      </c>
      <c r="E515" s="71">
        <f t="shared" si="57"/>
        <v>40</v>
      </c>
      <c r="F515" s="18">
        <f t="shared" si="55"/>
        <v>352</v>
      </c>
      <c r="G515" s="60">
        <v>144</v>
      </c>
      <c r="H515" s="60">
        <v>16</v>
      </c>
      <c r="I515" s="73">
        <f t="shared" si="60"/>
        <v>656</v>
      </c>
      <c r="J515" s="74">
        <f t="shared" si="58"/>
        <v>41</v>
      </c>
      <c r="K515" s="78">
        <f t="shared" si="56"/>
        <v>360.8</v>
      </c>
      <c r="L515" s="3">
        <v>0.55000000000000004</v>
      </c>
      <c r="M515" s="3">
        <f t="shared" si="59"/>
        <v>712.80000000000007</v>
      </c>
      <c r="N515" s="1" t="s">
        <v>1199</v>
      </c>
    </row>
    <row r="516" spans="1:14" x14ac:dyDescent="0.2">
      <c r="A516" s="2" t="s">
        <v>1228</v>
      </c>
      <c r="B516" s="5" t="s">
        <v>1229</v>
      </c>
      <c r="C516" s="55">
        <v>1296</v>
      </c>
      <c r="D516" s="70">
        <v>640</v>
      </c>
      <c r="E516" s="71">
        <f t="shared" si="57"/>
        <v>40</v>
      </c>
      <c r="F516" s="18">
        <f t="shared" si="55"/>
        <v>352</v>
      </c>
      <c r="G516" s="60">
        <v>144</v>
      </c>
      <c r="H516" s="60">
        <v>16</v>
      </c>
      <c r="I516" s="73">
        <f t="shared" si="60"/>
        <v>656</v>
      </c>
      <c r="J516" s="74">
        <f t="shared" si="58"/>
        <v>41</v>
      </c>
      <c r="K516" s="78">
        <f t="shared" si="56"/>
        <v>360.8</v>
      </c>
      <c r="L516" s="3">
        <v>0.55000000000000004</v>
      </c>
      <c r="M516" s="3">
        <f t="shared" si="59"/>
        <v>712.80000000000007</v>
      </c>
      <c r="N516" s="1" t="s">
        <v>1199</v>
      </c>
    </row>
    <row r="517" spans="1:14" x14ac:dyDescent="0.2">
      <c r="A517" s="2" t="s">
        <v>1371</v>
      </c>
      <c r="B517" s="5" t="s">
        <v>1372</v>
      </c>
      <c r="C517" s="55">
        <v>240</v>
      </c>
      <c r="D517" s="70">
        <v>120</v>
      </c>
      <c r="E517" s="71">
        <f t="shared" si="57"/>
        <v>10</v>
      </c>
      <c r="F517" s="18">
        <f t="shared" si="55"/>
        <v>114</v>
      </c>
      <c r="G517" s="60">
        <v>240</v>
      </c>
      <c r="H517" s="60">
        <v>12</v>
      </c>
      <c r="I517" s="73">
        <f t="shared" si="60"/>
        <v>120</v>
      </c>
      <c r="J517" s="74">
        <f t="shared" si="58"/>
        <v>10</v>
      </c>
      <c r="K517" s="78">
        <f t="shared" si="56"/>
        <v>114</v>
      </c>
      <c r="L517" s="3">
        <v>0.95</v>
      </c>
      <c r="M517" s="3">
        <f t="shared" si="59"/>
        <v>228</v>
      </c>
      <c r="N517" s="1" t="s">
        <v>1305</v>
      </c>
    </row>
    <row r="518" spans="1:14" x14ac:dyDescent="0.2">
      <c r="A518" s="2" t="s">
        <v>1324</v>
      </c>
      <c r="B518" s="5" t="s">
        <v>1325</v>
      </c>
      <c r="C518" s="55">
        <v>101</v>
      </c>
      <c r="D518" s="70">
        <v>60</v>
      </c>
      <c r="E518" s="71">
        <f t="shared" si="57"/>
        <v>2</v>
      </c>
      <c r="F518" s="18">
        <f t="shared" si="55"/>
        <v>51</v>
      </c>
      <c r="G518" s="60">
        <v>60</v>
      </c>
      <c r="H518" s="60">
        <v>30</v>
      </c>
      <c r="I518" s="73">
        <f t="shared" si="60"/>
        <v>41</v>
      </c>
      <c r="J518" s="74">
        <f t="shared" si="58"/>
        <v>1.3666666666666667</v>
      </c>
      <c r="K518" s="78">
        <f t="shared" si="56"/>
        <v>34.85</v>
      </c>
      <c r="L518" s="3">
        <v>0.85</v>
      </c>
      <c r="M518" s="3">
        <f t="shared" si="59"/>
        <v>85.85</v>
      </c>
      <c r="N518" s="1" t="s">
        <v>1305</v>
      </c>
    </row>
    <row r="519" spans="1:14" x14ac:dyDescent="0.2">
      <c r="A519" s="2" t="s">
        <v>1356</v>
      </c>
      <c r="B519" s="5" t="s">
        <v>1357</v>
      </c>
      <c r="C519" s="55">
        <v>48</v>
      </c>
      <c r="D519" s="70">
        <v>24</v>
      </c>
      <c r="E519" s="71">
        <f t="shared" si="57"/>
        <v>1</v>
      </c>
      <c r="F519" s="18">
        <f t="shared" si="55"/>
        <v>18</v>
      </c>
      <c r="G519" s="60">
        <v>144</v>
      </c>
      <c r="H519" s="60">
        <v>24</v>
      </c>
      <c r="I519" s="73">
        <f t="shared" si="60"/>
        <v>24</v>
      </c>
      <c r="J519" s="74">
        <f t="shared" si="58"/>
        <v>1</v>
      </c>
      <c r="K519" s="78">
        <f t="shared" si="56"/>
        <v>18</v>
      </c>
      <c r="L519" s="3">
        <v>0.75</v>
      </c>
      <c r="M519" s="3">
        <f t="shared" si="59"/>
        <v>36</v>
      </c>
      <c r="N519" s="1" t="s">
        <v>1305</v>
      </c>
    </row>
    <row r="520" spans="1:14" x14ac:dyDescent="0.2">
      <c r="A520" s="2" t="s">
        <v>1391</v>
      </c>
      <c r="B520" s="5" t="s">
        <v>1392</v>
      </c>
      <c r="C520" s="55">
        <v>100</v>
      </c>
      <c r="D520" s="70">
        <v>48</v>
      </c>
      <c r="E520" s="71">
        <f t="shared" si="57"/>
        <v>4</v>
      </c>
      <c r="F520" s="18">
        <f t="shared" si="55"/>
        <v>36</v>
      </c>
      <c r="G520" s="60">
        <v>240</v>
      </c>
      <c r="H520" s="60">
        <v>12</v>
      </c>
      <c r="I520" s="73">
        <f t="shared" si="60"/>
        <v>52</v>
      </c>
      <c r="J520" s="74">
        <f t="shared" si="58"/>
        <v>4.333333333333333</v>
      </c>
      <c r="K520" s="78">
        <f t="shared" si="56"/>
        <v>39</v>
      </c>
      <c r="L520" s="3">
        <v>0.75</v>
      </c>
      <c r="M520" s="3">
        <f t="shared" si="59"/>
        <v>75</v>
      </c>
      <c r="N520" s="1" t="s">
        <v>1305</v>
      </c>
    </row>
    <row r="521" spans="1:14" x14ac:dyDescent="0.2">
      <c r="A521" s="2" t="s">
        <v>1308</v>
      </c>
      <c r="B521" s="5" t="s">
        <v>1309</v>
      </c>
      <c r="C521" s="55">
        <v>120</v>
      </c>
      <c r="D521" s="70">
        <v>48</v>
      </c>
      <c r="E521" s="71">
        <f t="shared" si="57"/>
        <v>2</v>
      </c>
      <c r="F521" s="18">
        <f t="shared" si="55"/>
        <v>33.119999999999997</v>
      </c>
      <c r="G521" s="60">
        <v>120</v>
      </c>
      <c r="H521" s="60">
        <v>24</v>
      </c>
      <c r="I521" s="73">
        <f t="shared" si="60"/>
        <v>72</v>
      </c>
      <c r="J521" s="74">
        <f t="shared" si="58"/>
        <v>3</v>
      </c>
      <c r="K521" s="78">
        <f t="shared" si="56"/>
        <v>49.679999999999993</v>
      </c>
      <c r="L521" s="3">
        <v>0.69</v>
      </c>
      <c r="M521" s="3">
        <f t="shared" si="59"/>
        <v>82.8</v>
      </c>
      <c r="N521" s="1" t="s">
        <v>1305</v>
      </c>
    </row>
    <row r="522" spans="1:14" x14ac:dyDescent="0.2">
      <c r="A522" s="2" t="s">
        <v>1310</v>
      </c>
      <c r="B522" s="5" t="s">
        <v>1311</v>
      </c>
      <c r="C522" s="55">
        <v>120</v>
      </c>
      <c r="D522" s="70">
        <v>48</v>
      </c>
      <c r="E522" s="71">
        <f t="shared" si="57"/>
        <v>2</v>
      </c>
      <c r="F522" s="18">
        <f t="shared" si="55"/>
        <v>33.119999999999997</v>
      </c>
      <c r="G522" s="60">
        <v>144</v>
      </c>
      <c r="H522" s="60">
        <v>24</v>
      </c>
      <c r="I522" s="73">
        <f t="shared" si="60"/>
        <v>72</v>
      </c>
      <c r="J522" s="74">
        <f t="shared" si="58"/>
        <v>3</v>
      </c>
      <c r="K522" s="78">
        <f t="shared" si="56"/>
        <v>49.679999999999993</v>
      </c>
      <c r="L522" s="3">
        <v>0.69</v>
      </c>
      <c r="M522" s="3">
        <f t="shared" si="59"/>
        <v>82.8</v>
      </c>
      <c r="N522" s="1" t="s">
        <v>1305</v>
      </c>
    </row>
    <row r="523" spans="1:14" x14ac:dyDescent="0.2">
      <c r="A523" s="2" t="s">
        <v>1318</v>
      </c>
      <c r="B523" s="5" t="s">
        <v>1319</v>
      </c>
      <c r="C523" s="55">
        <v>48</v>
      </c>
      <c r="D523" s="70">
        <v>24</v>
      </c>
      <c r="E523" s="71">
        <f t="shared" si="57"/>
        <v>1</v>
      </c>
      <c r="F523" s="18">
        <f t="shared" ref="F523:F586" si="61">D523*L523</f>
        <v>16.559999999999999</v>
      </c>
      <c r="G523" s="60">
        <v>24</v>
      </c>
      <c r="H523" s="60">
        <v>24</v>
      </c>
      <c r="I523" s="73">
        <f t="shared" si="60"/>
        <v>24</v>
      </c>
      <c r="J523" s="74">
        <f t="shared" si="58"/>
        <v>1</v>
      </c>
      <c r="K523" s="78">
        <f t="shared" ref="K523:K586" si="62">I523*L523</f>
        <v>16.559999999999999</v>
      </c>
      <c r="L523" s="3">
        <v>0.69</v>
      </c>
      <c r="M523" s="3">
        <f t="shared" si="59"/>
        <v>33.119999999999997</v>
      </c>
      <c r="N523" s="1" t="s">
        <v>1305</v>
      </c>
    </row>
    <row r="524" spans="1:14" x14ac:dyDescent="0.2">
      <c r="A524" s="2" t="s">
        <v>1326</v>
      </c>
      <c r="B524" s="5" t="s">
        <v>1327</v>
      </c>
      <c r="C524" s="55">
        <v>274</v>
      </c>
      <c r="D524" s="70">
        <v>144</v>
      </c>
      <c r="E524" s="71">
        <f t="shared" si="57"/>
        <v>6</v>
      </c>
      <c r="F524" s="18">
        <f t="shared" si="61"/>
        <v>99.359999999999985</v>
      </c>
      <c r="G524" s="60">
        <v>144</v>
      </c>
      <c r="H524" s="60">
        <v>24</v>
      </c>
      <c r="I524" s="73">
        <f t="shared" si="60"/>
        <v>130</v>
      </c>
      <c r="J524" s="74">
        <f t="shared" si="58"/>
        <v>5.416666666666667</v>
      </c>
      <c r="K524" s="78">
        <f t="shared" si="62"/>
        <v>89.699999999999989</v>
      </c>
      <c r="L524" s="3">
        <v>0.69</v>
      </c>
      <c r="M524" s="3">
        <f t="shared" si="59"/>
        <v>189.05999999999997</v>
      </c>
      <c r="N524" s="1" t="s">
        <v>1305</v>
      </c>
    </row>
    <row r="525" spans="1:14" x14ac:dyDescent="0.2">
      <c r="A525" s="2" t="s">
        <v>1303</v>
      </c>
      <c r="B525" s="5" t="s">
        <v>1304</v>
      </c>
      <c r="C525" s="55">
        <v>41</v>
      </c>
      <c r="D525" s="70">
        <v>24</v>
      </c>
      <c r="E525" s="71">
        <f t="shared" si="57"/>
        <v>1</v>
      </c>
      <c r="F525" s="18">
        <f t="shared" si="61"/>
        <v>15.600000000000001</v>
      </c>
      <c r="G525" s="60">
        <v>72</v>
      </c>
      <c r="H525" s="60">
        <v>24</v>
      </c>
      <c r="I525" s="73">
        <f t="shared" si="60"/>
        <v>17</v>
      </c>
      <c r="J525" s="74">
        <f t="shared" si="58"/>
        <v>0.70833333333333337</v>
      </c>
      <c r="K525" s="78">
        <f t="shared" si="62"/>
        <v>11.05</v>
      </c>
      <c r="L525" s="3">
        <v>0.65</v>
      </c>
      <c r="M525" s="3">
        <f t="shared" si="59"/>
        <v>26.650000000000002</v>
      </c>
      <c r="N525" s="1" t="s">
        <v>1305</v>
      </c>
    </row>
    <row r="526" spans="1:14" x14ac:dyDescent="0.2">
      <c r="A526" s="2" t="s">
        <v>1320</v>
      </c>
      <c r="B526" s="5" t="s">
        <v>1321</v>
      </c>
      <c r="C526" s="55">
        <v>48</v>
      </c>
      <c r="D526" s="70">
        <v>24</v>
      </c>
      <c r="E526" s="71">
        <f t="shared" si="57"/>
        <v>1</v>
      </c>
      <c r="F526" s="18">
        <f t="shared" si="61"/>
        <v>15.600000000000001</v>
      </c>
      <c r="G526" s="60">
        <v>240</v>
      </c>
      <c r="H526" s="60">
        <v>24</v>
      </c>
      <c r="I526" s="73">
        <f t="shared" si="60"/>
        <v>24</v>
      </c>
      <c r="J526" s="74">
        <f t="shared" si="58"/>
        <v>1</v>
      </c>
      <c r="K526" s="78">
        <f t="shared" si="62"/>
        <v>15.600000000000001</v>
      </c>
      <c r="L526" s="3">
        <v>0.65</v>
      </c>
      <c r="M526" s="3">
        <f t="shared" si="59"/>
        <v>31.200000000000003</v>
      </c>
      <c r="N526" s="1" t="s">
        <v>1305</v>
      </c>
    </row>
    <row r="527" spans="1:14" x14ac:dyDescent="0.2">
      <c r="A527" s="2" t="s">
        <v>1340</v>
      </c>
      <c r="B527" s="5" t="s">
        <v>1341</v>
      </c>
      <c r="C527" s="55">
        <v>48</v>
      </c>
      <c r="D527" s="70">
        <v>24</v>
      </c>
      <c r="E527" s="71">
        <f t="shared" si="57"/>
        <v>1</v>
      </c>
      <c r="F527" s="18">
        <f t="shared" si="61"/>
        <v>15.600000000000001</v>
      </c>
      <c r="G527" s="60">
        <v>144</v>
      </c>
      <c r="H527" s="60">
        <v>24</v>
      </c>
      <c r="I527" s="73">
        <f t="shared" si="60"/>
        <v>24</v>
      </c>
      <c r="J527" s="74">
        <f t="shared" si="58"/>
        <v>1</v>
      </c>
      <c r="K527" s="78">
        <f t="shared" si="62"/>
        <v>15.600000000000001</v>
      </c>
      <c r="L527" s="3">
        <v>0.65</v>
      </c>
      <c r="M527" s="3">
        <f t="shared" si="59"/>
        <v>31.200000000000003</v>
      </c>
      <c r="N527" s="1" t="s">
        <v>1305</v>
      </c>
    </row>
    <row r="528" spans="1:14" x14ac:dyDescent="0.2">
      <c r="A528" s="2" t="s">
        <v>1363</v>
      </c>
      <c r="B528" s="5" t="s">
        <v>1364</v>
      </c>
      <c r="C528" s="55">
        <v>17</v>
      </c>
      <c r="D528" s="70">
        <v>17</v>
      </c>
      <c r="E528" s="71">
        <f t="shared" si="57"/>
        <v>0.70833333333333337</v>
      </c>
      <c r="F528" s="18">
        <f t="shared" si="61"/>
        <v>11.05</v>
      </c>
      <c r="G528" s="60">
        <v>24</v>
      </c>
      <c r="H528" s="60">
        <v>24</v>
      </c>
      <c r="I528" s="73">
        <f t="shared" si="60"/>
        <v>0</v>
      </c>
      <c r="J528" s="74">
        <f t="shared" si="58"/>
        <v>0</v>
      </c>
      <c r="K528" s="78">
        <f t="shared" si="62"/>
        <v>0</v>
      </c>
      <c r="L528" s="3">
        <v>0.65</v>
      </c>
      <c r="M528" s="3">
        <f t="shared" si="59"/>
        <v>11.05</v>
      </c>
      <c r="N528" s="1" t="s">
        <v>1305</v>
      </c>
    </row>
    <row r="529" spans="1:14" x14ac:dyDescent="0.2">
      <c r="A529" s="2" t="s">
        <v>1314</v>
      </c>
      <c r="B529" s="5" t="s">
        <v>1315</v>
      </c>
      <c r="C529" s="55">
        <v>79</v>
      </c>
      <c r="D529" s="70">
        <v>48</v>
      </c>
      <c r="E529" s="71">
        <f t="shared" si="57"/>
        <v>2</v>
      </c>
      <c r="F529" s="18">
        <f t="shared" si="61"/>
        <v>28.32</v>
      </c>
      <c r="G529" s="60">
        <v>144</v>
      </c>
      <c r="H529" s="60">
        <v>24</v>
      </c>
      <c r="I529" s="73">
        <f t="shared" si="60"/>
        <v>31</v>
      </c>
      <c r="J529" s="74">
        <f t="shared" si="58"/>
        <v>1.2916666666666667</v>
      </c>
      <c r="K529" s="78">
        <f t="shared" si="62"/>
        <v>18.29</v>
      </c>
      <c r="L529" s="3">
        <v>0.59</v>
      </c>
      <c r="M529" s="3">
        <f t="shared" si="59"/>
        <v>46.61</v>
      </c>
      <c r="N529" s="1" t="s">
        <v>1305</v>
      </c>
    </row>
    <row r="530" spans="1:14" x14ac:dyDescent="0.2">
      <c r="A530" s="2" t="s">
        <v>1330</v>
      </c>
      <c r="B530" s="5" t="s">
        <v>1331</v>
      </c>
      <c r="C530" s="55">
        <v>20</v>
      </c>
      <c r="D530" s="70">
        <v>20</v>
      </c>
      <c r="E530" s="71">
        <f t="shared" si="57"/>
        <v>0.83333333333333337</v>
      </c>
      <c r="F530" s="18">
        <f t="shared" si="61"/>
        <v>11.799999999999999</v>
      </c>
      <c r="G530" s="60">
        <v>144</v>
      </c>
      <c r="H530" s="60">
        <v>24</v>
      </c>
      <c r="I530" s="73">
        <f t="shared" si="60"/>
        <v>0</v>
      </c>
      <c r="J530" s="74">
        <f t="shared" si="58"/>
        <v>0</v>
      </c>
      <c r="K530" s="78">
        <f t="shared" si="62"/>
        <v>0</v>
      </c>
      <c r="L530" s="3">
        <v>0.59</v>
      </c>
      <c r="M530" s="3">
        <f t="shared" si="59"/>
        <v>11.799999999999999</v>
      </c>
      <c r="N530" s="1" t="s">
        <v>1305</v>
      </c>
    </row>
    <row r="531" spans="1:14" x14ac:dyDescent="0.2">
      <c r="A531" s="2" t="s">
        <v>1342</v>
      </c>
      <c r="B531" s="5" t="s">
        <v>1343</v>
      </c>
      <c r="C531" s="55">
        <v>504</v>
      </c>
      <c r="D531" s="70">
        <v>240</v>
      </c>
      <c r="E531" s="71">
        <f t="shared" si="57"/>
        <v>10</v>
      </c>
      <c r="F531" s="18">
        <f t="shared" si="61"/>
        <v>141.6</v>
      </c>
      <c r="G531" s="60">
        <v>144</v>
      </c>
      <c r="H531" s="60">
        <v>24</v>
      </c>
      <c r="I531" s="73">
        <f t="shared" si="60"/>
        <v>264</v>
      </c>
      <c r="J531" s="74">
        <f t="shared" si="58"/>
        <v>11</v>
      </c>
      <c r="K531" s="78">
        <f t="shared" si="62"/>
        <v>155.76</v>
      </c>
      <c r="L531" s="3">
        <v>0.59</v>
      </c>
      <c r="M531" s="3">
        <f t="shared" si="59"/>
        <v>297.35999999999996</v>
      </c>
      <c r="N531" s="1" t="s">
        <v>1305</v>
      </c>
    </row>
    <row r="532" spans="1:14" x14ac:dyDescent="0.2">
      <c r="A532" s="2" t="s">
        <v>1344</v>
      </c>
      <c r="B532" s="5" t="s">
        <v>1345</v>
      </c>
      <c r="C532" s="55">
        <v>720</v>
      </c>
      <c r="D532" s="70">
        <v>360</v>
      </c>
      <c r="E532" s="71">
        <f t="shared" si="57"/>
        <v>15</v>
      </c>
      <c r="F532" s="18">
        <f t="shared" si="61"/>
        <v>212.39999999999998</v>
      </c>
      <c r="G532" s="60">
        <v>144</v>
      </c>
      <c r="H532" s="60">
        <v>24</v>
      </c>
      <c r="I532" s="73">
        <f t="shared" si="60"/>
        <v>360</v>
      </c>
      <c r="J532" s="74">
        <f t="shared" si="58"/>
        <v>15</v>
      </c>
      <c r="K532" s="78">
        <f t="shared" si="62"/>
        <v>212.39999999999998</v>
      </c>
      <c r="L532" s="3">
        <v>0.59</v>
      </c>
      <c r="M532" s="3">
        <f t="shared" si="59"/>
        <v>424.79999999999995</v>
      </c>
      <c r="N532" s="1" t="s">
        <v>1305</v>
      </c>
    </row>
    <row r="533" spans="1:14" x14ac:dyDescent="0.2">
      <c r="A533" s="2" t="s">
        <v>1346</v>
      </c>
      <c r="B533" s="5" t="s">
        <v>1347</v>
      </c>
      <c r="C533" s="55">
        <v>288</v>
      </c>
      <c r="D533" s="70">
        <v>144</v>
      </c>
      <c r="E533" s="71">
        <f t="shared" si="57"/>
        <v>6</v>
      </c>
      <c r="F533" s="18">
        <f t="shared" si="61"/>
        <v>84.96</v>
      </c>
      <c r="G533" s="60">
        <v>144</v>
      </c>
      <c r="H533" s="60">
        <v>24</v>
      </c>
      <c r="I533" s="73">
        <f t="shared" si="60"/>
        <v>144</v>
      </c>
      <c r="J533" s="74">
        <f t="shared" si="58"/>
        <v>6</v>
      </c>
      <c r="K533" s="78">
        <f t="shared" si="62"/>
        <v>84.96</v>
      </c>
      <c r="L533" s="3">
        <v>0.59</v>
      </c>
      <c r="M533" s="3">
        <f t="shared" si="59"/>
        <v>169.92</v>
      </c>
      <c r="N533" s="1" t="s">
        <v>1305</v>
      </c>
    </row>
    <row r="534" spans="1:14" x14ac:dyDescent="0.2">
      <c r="A534" s="2" t="s">
        <v>1348</v>
      </c>
      <c r="B534" s="5" t="s">
        <v>1349</v>
      </c>
      <c r="C534" s="55">
        <v>1176</v>
      </c>
      <c r="D534" s="70">
        <v>600</v>
      </c>
      <c r="E534" s="71">
        <f t="shared" si="57"/>
        <v>25</v>
      </c>
      <c r="F534" s="18">
        <f t="shared" si="61"/>
        <v>354</v>
      </c>
      <c r="G534" s="60">
        <v>144</v>
      </c>
      <c r="H534" s="60">
        <v>24</v>
      </c>
      <c r="I534" s="73">
        <f t="shared" si="60"/>
        <v>576</v>
      </c>
      <c r="J534" s="74">
        <f t="shared" si="58"/>
        <v>24</v>
      </c>
      <c r="K534" s="78">
        <f t="shared" si="62"/>
        <v>339.84</v>
      </c>
      <c r="L534" s="3">
        <v>0.59</v>
      </c>
      <c r="M534" s="3">
        <f t="shared" si="59"/>
        <v>693.83999999999992</v>
      </c>
      <c r="N534" s="1" t="s">
        <v>1305</v>
      </c>
    </row>
    <row r="535" spans="1:14" x14ac:dyDescent="0.2">
      <c r="A535" s="2" t="s">
        <v>1350</v>
      </c>
      <c r="B535" s="5" t="s">
        <v>1351</v>
      </c>
      <c r="C535" s="55">
        <v>612</v>
      </c>
      <c r="D535" s="70">
        <v>312</v>
      </c>
      <c r="E535" s="71">
        <f t="shared" si="57"/>
        <v>13</v>
      </c>
      <c r="F535" s="18">
        <f t="shared" si="61"/>
        <v>184.07999999999998</v>
      </c>
      <c r="G535" s="60">
        <v>144</v>
      </c>
      <c r="H535" s="60">
        <v>24</v>
      </c>
      <c r="I535" s="73">
        <f t="shared" si="60"/>
        <v>300</v>
      </c>
      <c r="J535" s="74">
        <f t="shared" si="58"/>
        <v>12.5</v>
      </c>
      <c r="K535" s="78">
        <f t="shared" si="62"/>
        <v>177</v>
      </c>
      <c r="L535" s="3">
        <v>0.59</v>
      </c>
      <c r="M535" s="3">
        <f t="shared" si="59"/>
        <v>361.08</v>
      </c>
      <c r="N535" s="1" t="s">
        <v>1305</v>
      </c>
    </row>
    <row r="536" spans="1:14" x14ac:dyDescent="0.2">
      <c r="A536" s="2" t="s">
        <v>1352</v>
      </c>
      <c r="B536" s="5" t="s">
        <v>1353</v>
      </c>
      <c r="C536" s="55">
        <v>360</v>
      </c>
      <c r="D536" s="70">
        <v>192</v>
      </c>
      <c r="E536" s="71">
        <f t="shared" si="57"/>
        <v>8</v>
      </c>
      <c r="F536" s="18">
        <f t="shared" si="61"/>
        <v>113.28</v>
      </c>
      <c r="G536" s="60">
        <v>144</v>
      </c>
      <c r="H536" s="60">
        <v>24</v>
      </c>
      <c r="I536" s="73">
        <f t="shared" si="60"/>
        <v>168</v>
      </c>
      <c r="J536" s="74">
        <f t="shared" si="58"/>
        <v>7</v>
      </c>
      <c r="K536" s="78">
        <f t="shared" si="62"/>
        <v>99.11999999999999</v>
      </c>
      <c r="L536" s="3">
        <v>0.59</v>
      </c>
      <c r="M536" s="3">
        <f t="shared" si="59"/>
        <v>212.39999999999998</v>
      </c>
      <c r="N536" s="1" t="s">
        <v>1305</v>
      </c>
    </row>
    <row r="537" spans="1:14" x14ac:dyDescent="0.2">
      <c r="A537" s="2" t="s">
        <v>1358</v>
      </c>
      <c r="B537" s="5" t="s">
        <v>1359</v>
      </c>
      <c r="C537" s="55">
        <v>130</v>
      </c>
      <c r="D537" s="70">
        <v>72</v>
      </c>
      <c r="E537" s="71">
        <f t="shared" si="57"/>
        <v>3</v>
      </c>
      <c r="F537" s="18">
        <f t="shared" si="61"/>
        <v>42.48</v>
      </c>
      <c r="G537" s="60">
        <v>72</v>
      </c>
      <c r="H537" s="60">
        <v>24</v>
      </c>
      <c r="I537" s="73">
        <f t="shared" si="60"/>
        <v>58</v>
      </c>
      <c r="J537" s="74">
        <f t="shared" si="58"/>
        <v>2.4166666666666665</v>
      </c>
      <c r="K537" s="78">
        <f t="shared" si="62"/>
        <v>34.22</v>
      </c>
      <c r="L537" s="3">
        <v>0.59</v>
      </c>
      <c r="M537" s="3">
        <f t="shared" si="59"/>
        <v>76.7</v>
      </c>
      <c r="N537" s="1" t="s">
        <v>1305</v>
      </c>
    </row>
    <row r="538" spans="1:14" x14ac:dyDescent="0.2">
      <c r="A538" s="2" t="s">
        <v>1367</v>
      </c>
      <c r="B538" s="5" t="s">
        <v>1368</v>
      </c>
      <c r="C538" s="55">
        <v>288</v>
      </c>
      <c r="D538" s="70">
        <v>144</v>
      </c>
      <c r="E538" s="71">
        <f t="shared" si="57"/>
        <v>6</v>
      </c>
      <c r="F538" s="18">
        <f t="shared" si="61"/>
        <v>84.96</v>
      </c>
      <c r="G538" s="60">
        <v>144</v>
      </c>
      <c r="H538" s="60">
        <v>24</v>
      </c>
      <c r="I538" s="73">
        <f t="shared" si="60"/>
        <v>144</v>
      </c>
      <c r="J538" s="74">
        <f t="shared" si="58"/>
        <v>6</v>
      </c>
      <c r="K538" s="78">
        <f t="shared" si="62"/>
        <v>84.96</v>
      </c>
      <c r="L538" s="3">
        <v>0.59</v>
      </c>
      <c r="M538" s="3">
        <f t="shared" si="59"/>
        <v>169.92</v>
      </c>
      <c r="N538" s="1" t="s">
        <v>1305</v>
      </c>
    </row>
    <row r="539" spans="1:14" x14ac:dyDescent="0.2">
      <c r="A539" s="2" t="s">
        <v>1312</v>
      </c>
      <c r="B539" s="5" t="s">
        <v>1313</v>
      </c>
      <c r="C539" s="55">
        <v>7</v>
      </c>
      <c r="D539" s="70">
        <v>7</v>
      </c>
      <c r="E539" s="71">
        <f t="shared" si="57"/>
        <v>0.29166666666666669</v>
      </c>
      <c r="F539" s="18">
        <f t="shared" si="61"/>
        <v>3.8500000000000005</v>
      </c>
      <c r="G539" s="60">
        <v>144</v>
      </c>
      <c r="H539" s="60">
        <v>24</v>
      </c>
      <c r="I539" s="73">
        <f t="shared" si="60"/>
        <v>0</v>
      </c>
      <c r="J539" s="74">
        <f t="shared" si="58"/>
        <v>0</v>
      </c>
      <c r="K539" s="78">
        <f t="shared" si="62"/>
        <v>0</v>
      </c>
      <c r="L539" s="3">
        <v>0.55000000000000004</v>
      </c>
      <c r="M539" s="3">
        <f t="shared" si="59"/>
        <v>3.8500000000000005</v>
      </c>
      <c r="N539" s="1" t="s">
        <v>1305</v>
      </c>
    </row>
    <row r="540" spans="1:14" x14ac:dyDescent="0.2">
      <c r="A540" s="2" t="s">
        <v>1316</v>
      </c>
      <c r="B540" s="5" t="s">
        <v>1317</v>
      </c>
      <c r="C540" s="55">
        <v>10</v>
      </c>
      <c r="D540" s="70">
        <v>10</v>
      </c>
      <c r="E540" s="71">
        <f t="shared" si="57"/>
        <v>0.27777777777777779</v>
      </c>
      <c r="F540" s="18">
        <f t="shared" si="61"/>
        <v>5.5</v>
      </c>
      <c r="G540" s="60">
        <v>144</v>
      </c>
      <c r="H540" s="60">
        <v>36</v>
      </c>
      <c r="I540" s="73">
        <f t="shared" si="60"/>
        <v>0</v>
      </c>
      <c r="J540" s="74">
        <f t="shared" si="58"/>
        <v>0</v>
      </c>
      <c r="K540" s="78">
        <f t="shared" si="62"/>
        <v>0</v>
      </c>
      <c r="L540" s="3">
        <v>0.55000000000000004</v>
      </c>
      <c r="M540" s="3">
        <f t="shared" si="59"/>
        <v>5.5</v>
      </c>
      <c r="N540" s="1" t="s">
        <v>1305</v>
      </c>
    </row>
    <row r="541" spans="1:14" x14ac:dyDescent="0.2">
      <c r="A541" s="2" t="s">
        <v>1328</v>
      </c>
      <c r="B541" s="5" t="s">
        <v>1329</v>
      </c>
      <c r="C541" s="55">
        <v>720</v>
      </c>
      <c r="D541" s="70">
        <v>360</v>
      </c>
      <c r="E541" s="71">
        <f t="shared" si="57"/>
        <v>15</v>
      </c>
      <c r="F541" s="18">
        <f t="shared" si="61"/>
        <v>198.00000000000003</v>
      </c>
      <c r="G541" s="60">
        <v>144</v>
      </c>
      <c r="H541" s="60">
        <v>24</v>
      </c>
      <c r="I541" s="73">
        <f t="shared" si="60"/>
        <v>360</v>
      </c>
      <c r="J541" s="74">
        <f t="shared" si="58"/>
        <v>15</v>
      </c>
      <c r="K541" s="78">
        <f t="shared" si="62"/>
        <v>198.00000000000003</v>
      </c>
      <c r="L541" s="3">
        <v>0.55000000000000004</v>
      </c>
      <c r="M541" s="3">
        <f t="shared" si="59"/>
        <v>396.00000000000006</v>
      </c>
      <c r="N541" s="1" t="s">
        <v>1305</v>
      </c>
    </row>
    <row r="542" spans="1:14" x14ac:dyDescent="0.2">
      <c r="A542" s="2" t="s">
        <v>1332</v>
      </c>
      <c r="B542" s="5" t="s">
        <v>1333</v>
      </c>
      <c r="C542" s="55">
        <v>24</v>
      </c>
      <c r="D542" s="70">
        <v>12</v>
      </c>
      <c r="E542" s="71">
        <f t="shared" si="57"/>
        <v>0.5</v>
      </c>
      <c r="F542" s="18">
        <f t="shared" si="61"/>
        <v>6.6000000000000005</v>
      </c>
      <c r="G542" s="60">
        <v>144</v>
      </c>
      <c r="H542" s="60">
        <v>24</v>
      </c>
      <c r="I542" s="73">
        <f t="shared" si="60"/>
        <v>12</v>
      </c>
      <c r="J542" s="74">
        <f t="shared" si="58"/>
        <v>0.5</v>
      </c>
      <c r="K542" s="78">
        <f t="shared" si="62"/>
        <v>6.6000000000000005</v>
      </c>
      <c r="L542" s="3">
        <v>0.55000000000000004</v>
      </c>
      <c r="M542" s="3">
        <f t="shared" si="59"/>
        <v>13.200000000000001</v>
      </c>
      <c r="N542" s="1" t="s">
        <v>1305</v>
      </c>
    </row>
    <row r="543" spans="1:14" x14ac:dyDescent="0.2">
      <c r="A543" s="2" t="s">
        <v>1338</v>
      </c>
      <c r="B543" s="5" t="s">
        <v>1339</v>
      </c>
      <c r="C543" s="55">
        <v>9</v>
      </c>
      <c r="D543" s="70">
        <v>9</v>
      </c>
      <c r="E543" s="71">
        <f t="shared" si="57"/>
        <v>0.375</v>
      </c>
      <c r="F543" s="18">
        <f t="shared" si="61"/>
        <v>4.95</v>
      </c>
      <c r="G543" s="60">
        <v>144</v>
      </c>
      <c r="H543" s="60">
        <v>24</v>
      </c>
      <c r="I543" s="73">
        <f t="shared" si="60"/>
        <v>0</v>
      </c>
      <c r="J543" s="74">
        <f t="shared" si="58"/>
        <v>0</v>
      </c>
      <c r="K543" s="78">
        <f t="shared" si="62"/>
        <v>0</v>
      </c>
      <c r="L543" s="3">
        <v>0.55000000000000004</v>
      </c>
      <c r="M543" s="3">
        <f t="shared" si="59"/>
        <v>4.95</v>
      </c>
      <c r="N543" s="1" t="s">
        <v>1305</v>
      </c>
    </row>
    <row r="544" spans="1:14" x14ac:dyDescent="0.2">
      <c r="A544" s="2" t="s">
        <v>1354</v>
      </c>
      <c r="B544" s="5" t="s">
        <v>1355</v>
      </c>
      <c r="C544" s="55">
        <v>144</v>
      </c>
      <c r="D544" s="70">
        <v>72</v>
      </c>
      <c r="E544" s="71">
        <f t="shared" si="57"/>
        <v>3</v>
      </c>
      <c r="F544" s="18">
        <f t="shared" si="61"/>
        <v>39.6</v>
      </c>
      <c r="G544" s="60">
        <v>144</v>
      </c>
      <c r="H544" s="60">
        <v>24</v>
      </c>
      <c r="I544" s="73">
        <f t="shared" si="60"/>
        <v>72</v>
      </c>
      <c r="J544" s="74">
        <f t="shared" si="58"/>
        <v>3</v>
      </c>
      <c r="K544" s="78">
        <f t="shared" si="62"/>
        <v>39.6</v>
      </c>
      <c r="L544" s="3">
        <v>0.55000000000000004</v>
      </c>
      <c r="M544" s="3">
        <f t="shared" si="59"/>
        <v>79.2</v>
      </c>
      <c r="N544" s="1" t="s">
        <v>1305</v>
      </c>
    </row>
    <row r="545" spans="1:14" x14ac:dyDescent="0.2">
      <c r="A545" s="2" t="s">
        <v>1360</v>
      </c>
      <c r="B545" s="5" t="s">
        <v>1361</v>
      </c>
      <c r="C545" s="55">
        <v>912</v>
      </c>
      <c r="D545" s="70">
        <v>456</v>
      </c>
      <c r="E545" s="71">
        <f t="shared" si="57"/>
        <v>19</v>
      </c>
      <c r="F545" s="18">
        <f t="shared" si="61"/>
        <v>250.8</v>
      </c>
      <c r="G545" s="60">
        <v>288</v>
      </c>
      <c r="H545" s="60">
        <v>24</v>
      </c>
      <c r="I545" s="73">
        <f t="shared" si="60"/>
        <v>456</v>
      </c>
      <c r="J545" s="74">
        <f t="shared" si="58"/>
        <v>19</v>
      </c>
      <c r="K545" s="78">
        <f t="shared" si="62"/>
        <v>250.8</v>
      </c>
      <c r="L545" s="3">
        <v>0.55000000000000004</v>
      </c>
      <c r="M545" s="3">
        <f t="shared" si="59"/>
        <v>501.6</v>
      </c>
      <c r="N545" s="1" t="s">
        <v>1305</v>
      </c>
    </row>
    <row r="546" spans="1:14" x14ac:dyDescent="0.2">
      <c r="A546" s="2" t="s">
        <v>1362</v>
      </c>
      <c r="B546" s="5" t="s">
        <v>1361</v>
      </c>
      <c r="C546" s="55">
        <v>576</v>
      </c>
      <c r="D546" s="70">
        <v>288</v>
      </c>
      <c r="E546" s="71">
        <f t="shared" si="57"/>
        <v>12</v>
      </c>
      <c r="F546" s="18">
        <f t="shared" si="61"/>
        <v>158.4</v>
      </c>
      <c r="G546" s="60">
        <v>288</v>
      </c>
      <c r="H546" s="60">
        <v>24</v>
      </c>
      <c r="I546" s="73">
        <f t="shared" si="60"/>
        <v>288</v>
      </c>
      <c r="J546" s="74">
        <f t="shared" si="58"/>
        <v>12</v>
      </c>
      <c r="K546" s="78">
        <f t="shared" si="62"/>
        <v>158.4</v>
      </c>
      <c r="L546" s="3">
        <v>0.55000000000000004</v>
      </c>
      <c r="M546" s="3">
        <f t="shared" si="59"/>
        <v>316.8</v>
      </c>
      <c r="N546" s="1" t="s">
        <v>1305</v>
      </c>
    </row>
    <row r="547" spans="1:14" x14ac:dyDescent="0.2">
      <c r="A547" s="2" t="s">
        <v>1334</v>
      </c>
      <c r="B547" s="5" t="s">
        <v>1335</v>
      </c>
      <c r="C547" s="55">
        <v>29</v>
      </c>
      <c r="D547" s="70">
        <v>24</v>
      </c>
      <c r="E547" s="71">
        <f t="shared" si="57"/>
        <v>1</v>
      </c>
      <c r="F547" s="18">
        <f t="shared" si="61"/>
        <v>12.72</v>
      </c>
      <c r="G547" s="60">
        <v>48</v>
      </c>
      <c r="H547" s="60">
        <v>24</v>
      </c>
      <c r="I547" s="73">
        <f t="shared" si="60"/>
        <v>5</v>
      </c>
      <c r="J547" s="74">
        <f t="shared" si="58"/>
        <v>0.20833333333333334</v>
      </c>
      <c r="K547" s="78">
        <f t="shared" si="62"/>
        <v>2.6500000000000004</v>
      </c>
      <c r="L547" s="3">
        <v>0.53</v>
      </c>
      <c r="M547" s="3">
        <f t="shared" si="59"/>
        <v>15.370000000000001</v>
      </c>
      <c r="N547" s="1" t="s">
        <v>1305</v>
      </c>
    </row>
    <row r="548" spans="1:14" x14ac:dyDescent="0.2">
      <c r="A548" s="2" t="s">
        <v>1336</v>
      </c>
      <c r="B548" s="5" t="s">
        <v>1337</v>
      </c>
      <c r="C548" s="55">
        <v>20</v>
      </c>
      <c r="D548" s="70">
        <v>20</v>
      </c>
      <c r="E548" s="71">
        <f t="shared" si="57"/>
        <v>0.83333333333333337</v>
      </c>
      <c r="F548" s="18">
        <f t="shared" si="61"/>
        <v>10.600000000000001</v>
      </c>
      <c r="G548" s="60">
        <v>48</v>
      </c>
      <c r="H548" s="60">
        <v>24</v>
      </c>
      <c r="I548" s="73">
        <f t="shared" si="60"/>
        <v>0</v>
      </c>
      <c r="J548" s="74">
        <f t="shared" si="58"/>
        <v>0</v>
      </c>
      <c r="K548" s="78">
        <f t="shared" si="62"/>
        <v>0</v>
      </c>
      <c r="L548" s="3">
        <v>0.53</v>
      </c>
      <c r="M548" s="3">
        <f t="shared" si="59"/>
        <v>10.600000000000001</v>
      </c>
      <c r="N548" s="1" t="s">
        <v>1305</v>
      </c>
    </row>
    <row r="549" spans="1:14" x14ac:dyDescent="0.2">
      <c r="A549" s="2" t="s">
        <v>1444</v>
      </c>
      <c r="B549" s="5" t="s">
        <v>1445</v>
      </c>
      <c r="C549" s="55">
        <v>72</v>
      </c>
      <c r="D549" s="70">
        <v>48</v>
      </c>
      <c r="E549" s="71">
        <f t="shared" si="57"/>
        <v>2</v>
      </c>
      <c r="F549" s="18">
        <f t="shared" si="61"/>
        <v>45.599999999999994</v>
      </c>
      <c r="G549" s="60">
        <v>144</v>
      </c>
      <c r="H549" s="60">
        <v>24</v>
      </c>
      <c r="I549" s="73">
        <f t="shared" si="60"/>
        <v>24</v>
      </c>
      <c r="J549" s="74">
        <f t="shared" si="58"/>
        <v>1</v>
      </c>
      <c r="K549" s="78">
        <f t="shared" si="62"/>
        <v>22.799999999999997</v>
      </c>
      <c r="L549" s="3">
        <v>0.95</v>
      </c>
      <c r="M549" s="3">
        <f t="shared" si="59"/>
        <v>68.399999999999991</v>
      </c>
      <c r="N549" s="1" t="s">
        <v>1395</v>
      </c>
    </row>
    <row r="550" spans="1:14" x14ac:dyDescent="0.2">
      <c r="A550" s="2" t="s">
        <v>1460</v>
      </c>
      <c r="B550" s="5" t="s">
        <v>1461</v>
      </c>
      <c r="C550" s="55">
        <v>100</v>
      </c>
      <c r="D550" s="70">
        <v>48</v>
      </c>
      <c r="E550" s="71">
        <f t="shared" si="57"/>
        <v>4</v>
      </c>
      <c r="F550" s="18">
        <f t="shared" si="61"/>
        <v>37.92</v>
      </c>
      <c r="G550" s="60">
        <v>120</v>
      </c>
      <c r="H550" s="60">
        <v>12</v>
      </c>
      <c r="I550" s="73">
        <f t="shared" si="60"/>
        <v>52</v>
      </c>
      <c r="J550" s="74">
        <f t="shared" si="58"/>
        <v>4.333333333333333</v>
      </c>
      <c r="K550" s="78">
        <f t="shared" si="62"/>
        <v>41.08</v>
      </c>
      <c r="L550" s="3">
        <v>0.79</v>
      </c>
      <c r="M550" s="3">
        <f t="shared" si="59"/>
        <v>79</v>
      </c>
      <c r="N550" s="1" t="s">
        <v>1395</v>
      </c>
    </row>
    <row r="551" spans="1:14" x14ac:dyDescent="0.2">
      <c r="A551" s="2" t="s">
        <v>1406</v>
      </c>
      <c r="B551" s="5" t="s">
        <v>1407</v>
      </c>
      <c r="C551" s="55">
        <v>75</v>
      </c>
      <c r="D551" s="70">
        <v>48</v>
      </c>
      <c r="E551" s="71">
        <f t="shared" si="57"/>
        <v>2</v>
      </c>
      <c r="F551" s="18">
        <f t="shared" si="61"/>
        <v>36</v>
      </c>
      <c r="G551" s="60">
        <v>144</v>
      </c>
      <c r="H551" s="60">
        <v>24</v>
      </c>
      <c r="I551" s="73">
        <f t="shared" si="60"/>
        <v>27</v>
      </c>
      <c r="J551" s="74">
        <f t="shared" si="58"/>
        <v>1.125</v>
      </c>
      <c r="K551" s="78">
        <f t="shared" si="62"/>
        <v>20.25</v>
      </c>
      <c r="L551" s="3">
        <v>0.75</v>
      </c>
      <c r="M551" s="3">
        <f t="shared" si="59"/>
        <v>56.25</v>
      </c>
      <c r="N551" s="1" t="s">
        <v>1395</v>
      </c>
    </row>
    <row r="552" spans="1:14" x14ac:dyDescent="0.2">
      <c r="A552" s="2" t="s">
        <v>1420</v>
      </c>
      <c r="B552" s="5" t="s">
        <v>1421</v>
      </c>
      <c r="C552" s="55">
        <v>77</v>
      </c>
      <c r="D552" s="70">
        <v>48</v>
      </c>
      <c r="E552" s="71">
        <f t="shared" si="57"/>
        <v>2</v>
      </c>
      <c r="F552" s="18">
        <f t="shared" si="61"/>
        <v>36</v>
      </c>
      <c r="G552" s="60">
        <v>192</v>
      </c>
      <c r="H552" s="60">
        <v>24</v>
      </c>
      <c r="I552" s="73">
        <f t="shared" si="60"/>
        <v>29</v>
      </c>
      <c r="J552" s="74">
        <f t="shared" si="58"/>
        <v>1.2083333333333333</v>
      </c>
      <c r="K552" s="78">
        <f t="shared" si="62"/>
        <v>21.75</v>
      </c>
      <c r="L552" s="3">
        <v>0.75</v>
      </c>
      <c r="M552" s="3">
        <f t="shared" si="59"/>
        <v>57.75</v>
      </c>
      <c r="N552" s="1" t="s">
        <v>1395</v>
      </c>
    </row>
    <row r="553" spans="1:14" x14ac:dyDescent="0.2">
      <c r="A553" s="2" t="s">
        <v>1452</v>
      </c>
      <c r="B553" s="5" t="s">
        <v>1453</v>
      </c>
      <c r="C553" s="55">
        <v>649</v>
      </c>
      <c r="D553" s="70">
        <v>312</v>
      </c>
      <c r="E553" s="71">
        <f t="shared" si="57"/>
        <v>13</v>
      </c>
      <c r="F553" s="18">
        <f t="shared" si="61"/>
        <v>234</v>
      </c>
      <c r="G553" s="60">
        <v>240</v>
      </c>
      <c r="H553" s="60">
        <v>24</v>
      </c>
      <c r="I553" s="73">
        <f t="shared" si="60"/>
        <v>337</v>
      </c>
      <c r="J553" s="74">
        <f t="shared" si="58"/>
        <v>14.041666666666666</v>
      </c>
      <c r="K553" s="78">
        <f t="shared" si="62"/>
        <v>252.75</v>
      </c>
      <c r="L553" s="3">
        <v>0.75</v>
      </c>
      <c r="M553" s="3">
        <f t="shared" si="59"/>
        <v>486.75</v>
      </c>
      <c r="N553" s="1" t="s">
        <v>1395</v>
      </c>
    </row>
    <row r="554" spans="1:14" x14ac:dyDescent="0.2">
      <c r="A554" s="2" t="s">
        <v>1456</v>
      </c>
      <c r="B554" s="5" t="s">
        <v>1457</v>
      </c>
      <c r="C554" s="55">
        <v>120</v>
      </c>
      <c r="D554" s="70">
        <v>60</v>
      </c>
      <c r="E554" s="71">
        <f t="shared" si="57"/>
        <v>2</v>
      </c>
      <c r="F554" s="18">
        <f t="shared" si="61"/>
        <v>45</v>
      </c>
      <c r="G554" s="60">
        <v>120</v>
      </c>
      <c r="H554" s="60">
        <v>30</v>
      </c>
      <c r="I554" s="73">
        <f t="shared" si="60"/>
        <v>60</v>
      </c>
      <c r="J554" s="74">
        <f t="shared" si="58"/>
        <v>2</v>
      </c>
      <c r="K554" s="78">
        <f t="shared" si="62"/>
        <v>45</v>
      </c>
      <c r="L554" s="3">
        <v>0.75</v>
      </c>
      <c r="M554" s="3">
        <f t="shared" si="59"/>
        <v>90</v>
      </c>
      <c r="N554" s="1" t="s">
        <v>1395</v>
      </c>
    </row>
    <row r="555" spans="1:14" x14ac:dyDescent="0.2">
      <c r="A555" s="2" t="s">
        <v>1410</v>
      </c>
      <c r="B555" s="5" t="s">
        <v>1411</v>
      </c>
      <c r="C555" s="55">
        <v>24</v>
      </c>
      <c r="D555" s="70">
        <v>12</v>
      </c>
      <c r="E555" s="71">
        <f t="shared" si="57"/>
        <v>0.5</v>
      </c>
      <c r="F555" s="18">
        <f t="shared" si="61"/>
        <v>8.2799999999999994</v>
      </c>
      <c r="G555" s="60">
        <v>144</v>
      </c>
      <c r="H555" s="60">
        <v>24</v>
      </c>
      <c r="I555" s="73">
        <f t="shared" si="60"/>
        <v>12</v>
      </c>
      <c r="J555" s="74">
        <f t="shared" si="58"/>
        <v>0.5</v>
      </c>
      <c r="K555" s="78">
        <f t="shared" si="62"/>
        <v>8.2799999999999994</v>
      </c>
      <c r="L555" s="3">
        <v>0.69</v>
      </c>
      <c r="M555" s="3">
        <f t="shared" si="59"/>
        <v>16.559999999999999</v>
      </c>
      <c r="N555" s="1" t="s">
        <v>1395</v>
      </c>
    </row>
    <row r="556" spans="1:14" x14ac:dyDescent="0.2">
      <c r="A556" s="2" t="s">
        <v>1412</v>
      </c>
      <c r="B556" s="5" t="s">
        <v>1413</v>
      </c>
      <c r="C556" s="55">
        <v>80</v>
      </c>
      <c r="D556" s="70">
        <v>40</v>
      </c>
      <c r="E556" s="71">
        <f t="shared" si="57"/>
        <v>2</v>
      </c>
      <c r="F556" s="18">
        <f t="shared" si="61"/>
        <v>27.599999999999998</v>
      </c>
      <c r="G556" s="60">
        <v>200</v>
      </c>
      <c r="H556" s="60">
        <v>20</v>
      </c>
      <c r="I556" s="73">
        <f t="shared" si="60"/>
        <v>40</v>
      </c>
      <c r="J556" s="74">
        <f t="shared" si="58"/>
        <v>2</v>
      </c>
      <c r="K556" s="78">
        <f t="shared" si="62"/>
        <v>27.599999999999998</v>
      </c>
      <c r="L556" s="3">
        <v>0.69</v>
      </c>
      <c r="M556" s="3">
        <f t="shared" si="59"/>
        <v>55.199999999999996</v>
      </c>
      <c r="N556" s="1" t="s">
        <v>1395</v>
      </c>
    </row>
    <row r="557" spans="1:14" x14ac:dyDescent="0.2">
      <c r="A557" s="2" t="s">
        <v>1416</v>
      </c>
      <c r="B557" s="5" t="s">
        <v>1417</v>
      </c>
      <c r="C557" s="55">
        <v>622</v>
      </c>
      <c r="D557" s="70">
        <v>311</v>
      </c>
      <c r="E557" s="71">
        <f t="shared" ref="E557:E620" si="63">D557/H557</f>
        <v>12.958333333333334</v>
      </c>
      <c r="F557" s="18">
        <f t="shared" si="61"/>
        <v>214.58999999999997</v>
      </c>
      <c r="G557" s="60">
        <v>192</v>
      </c>
      <c r="H557" s="60">
        <v>24</v>
      </c>
      <c r="I557" s="73">
        <f t="shared" si="60"/>
        <v>311</v>
      </c>
      <c r="J557" s="74">
        <f t="shared" ref="J557:J620" si="64">I557/H557</f>
        <v>12.958333333333334</v>
      </c>
      <c r="K557" s="78">
        <f t="shared" si="62"/>
        <v>214.58999999999997</v>
      </c>
      <c r="L557" s="3">
        <v>0.69</v>
      </c>
      <c r="M557" s="3">
        <f t="shared" ref="M557:M620" si="65">C557*L557</f>
        <v>429.17999999999995</v>
      </c>
      <c r="N557" s="1" t="s">
        <v>1395</v>
      </c>
    </row>
    <row r="558" spans="1:14" x14ac:dyDescent="0.2">
      <c r="A558" s="2" t="s">
        <v>1418</v>
      </c>
      <c r="B558" s="5" t="s">
        <v>1419</v>
      </c>
      <c r="C558" s="55">
        <v>250</v>
      </c>
      <c r="D558" s="70">
        <v>120</v>
      </c>
      <c r="E558" s="71">
        <f t="shared" si="63"/>
        <v>5</v>
      </c>
      <c r="F558" s="18">
        <f t="shared" si="61"/>
        <v>82.8</v>
      </c>
      <c r="G558" s="60">
        <v>120</v>
      </c>
      <c r="H558" s="60">
        <v>24</v>
      </c>
      <c r="I558" s="73">
        <f t="shared" ref="I558:I621" si="66">C558-D558</f>
        <v>130</v>
      </c>
      <c r="J558" s="74">
        <f t="shared" si="64"/>
        <v>5.416666666666667</v>
      </c>
      <c r="K558" s="78">
        <f t="shared" si="62"/>
        <v>89.699999999999989</v>
      </c>
      <c r="L558" s="3">
        <v>0.69</v>
      </c>
      <c r="M558" s="3">
        <f t="shared" si="65"/>
        <v>172.5</v>
      </c>
      <c r="N558" s="1" t="s">
        <v>1395</v>
      </c>
    </row>
    <row r="559" spans="1:14" x14ac:dyDescent="0.2">
      <c r="A559" s="2" t="s">
        <v>1454</v>
      </c>
      <c r="B559" s="5" t="s">
        <v>1455</v>
      </c>
      <c r="C559" s="55">
        <v>40</v>
      </c>
      <c r="D559" s="70">
        <v>20</v>
      </c>
      <c r="E559" s="71">
        <f t="shared" si="63"/>
        <v>0.33333333333333331</v>
      </c>
      <c r="F559" s="18">
        <f t="shared" si="61"/>
        <v>13.799999999999999</v>
      </c>
      <c r="G559" s="60">
        <v>120</v>
      </c>
      <c r="H559" s="60">
        <v>60</v>
      </c>
      <c r="I559" s="73">
        <f t="shared" si="66"/>
        <v>20</v>
      </c>
      <c r="J559" s="74">
        <f t="shared" si="64"/>
        <v>0.33333333333333331</v>
      </c>
      <c r="K559" s="78">
        <f t="shared" si="62"/>
        <v>13.799999999999999</v>
      </c>
      <c r="L559" s="3">
        <v>0.69</v>
      </c>
      <c r="M559" s="3">
        <f t="shared" si="65"/>
        <v>27.599999999999998</v>
      </c>
      <c r="N559" s="1" t="s">
        <v>1395</v>
      </c>
    </row>
    <row r="560" spans="1:14" x14ac:dyDescent="0.2">
      <c r="A560" s="2" t="s">
        <v>1434</v>
      </c>
      <c r="B560" s="5" t="s">
        <v>1435</v>
      </c>
      <c r="C560" s="55">
        <v>24</v>
      </c>
      <c r="D560" s="70">
        <v>12</v>
      </c>
      <c r="E560" s="71">
        <f t="shared" si="63"/>
        <v>0.5</v>
      </c>
      <c r="F560" s="18">
        <f t="shared" si="61"/>
        <v>7.8000000000000007</v>
      </c>
      <c r="G560" s="60">
        <v>192</v>
      </c>
      <c r="H560" s="60">
        <v>24</v>
      </c>
      <c r="I560" s="73">
        <f t="shared" si="66"/>
        <v>12</v>
      </c>
      <c r="J560" s="74">
        <f t="shared" si="64"/>
        <v>0.5</v>
      </c>
      <c r="K560" s="78">
        <f t="shared" si="62"/>
        <v>7.8000000000000007</v>
      </c>
      <c r="L560" s="3">
        <v>0.65</v>
      </c>
      <c r="M560" s="3">
        <f t="shared" si="65"/>
        <v>15.600000000000001</v>
      </c>
      <c r="N560" s="1" t="s">
        <v>1395</v>
      </c>
    </row>
    <row r="561" spans="1:14" x14ac:dyDescent="0.2">
      <c r="A561" s="2" t="s">
        <v>1448</v>
      </c>
      <c r="B561" s="5" t="s">
        <v>1449</v>
      </c>
      <c r="C561" s="55">
        <v>24</v>
      </c>
      <c r="D561" s="70">
        <v>12</v>
      </c>
      <c r="E561" s="71">
        <f t="shared" si="63"/>
        <v>0.5</v>
      </c>
      <c r="F561" s="18">
        <f t="shared" si="61"/>
        <v>7.8000000000000007</v>
      </c>
      <c r="G561" s="60">
        <v>216</v>
      </c>
      <c r="H561" s="60">
        <v>24</v>
      </c>
      <c r="I561" s="73">
        <f t="shared" si="66"/>
        <v>12</v>
      </c>
      <c r="J561" s="74">
        <f t="shared" si="64"/>
        <v>0.5</v>
      </c>
      <c r="K561" s="78">
        <f t="shared" si="62"/>
        <v>7.8000000000000007</v>
      </c>
      <c r="L561" s="3">
        <v>0.65</v>
      </c>
      <c r="M561" s="3">
        <f t="shared" si="65"/>
        <v>15.600000000000001</v>
      </c>
      <c r="N561" s="1" t="s">
        <v>1395</v>
      </c>
    </row>
    <row r="562" spans="1:14" x14ac:dyDescent="0.2">
      <c r="A562" s="2" t="s">
        <v>1462</v>
      </c>
      <c r="B562" s="5" t="s">
        <v>1463</v>
      </c>
      <c r="C562" s="55">
        <v>500</v>
      </c>
      <c r="D562" s="70">
        <v>252</v>
      </c>
      <c r="E562" s="71">
        <f t="shared" si="63"/>
        <v>7</v>
      </c>
      <c r="F562" s="18">
        <f t="shared" si="61"/>
        <v>163.80000000000001</v>
      </c>
      <c r="G562" s="60">
        <v>600</v>
      </c>
      <c r="H562" s="60">
        <v>36</v>
      </c>
      <c r="I562" s="73">
        <f t="shared" si="66"/>
        <v>248</v>
      </c>
      <c r="J562" s="74">
        <f t="shared" si="64"/>
        <v>6.8888888888888893</v>
      </c>
      <c r="K562" s="78">
        <f t="shared" si="62"/>
        <v>161.20000000000002</v>
      </c>
      <c r="L562" s="3">
        <v>0.65</v>
      </c>
      <c r="M562" s="3">
        <f t="shared" si="65"/>
        <v>325</v>
      </c>
      <c r="N562" s="1" t="s">
        <v>1395</v>
      </c>
    </row>
    <row r="563" spans="1:14" x14ac:dyDescent="0.2">
      <c r="A563" s="2" t="s">
        <v>1404</v>
      </c>
      <c r="B563" s="5" t="s">
        <v>1405</v>
      </c>
      <c r="C563" s="55">
        <v>35</v>
      </c>
      <c r="D563" s="70">
        <v>24</v>
      </c>
      <c r="E563" s="71">
        <f t="shared" si="63"/>
        <v>1</v>
      </c>
      <c r="F563" s="18">
        <f t="shared" si="61"/>
        <v>15.120000000000001</v>
      </c>
      <c r="G563" s="60">
        <v>144</v>
      </c>
      <c r="H563" s="60">
        <v>24</v>
      </c>
      <c r="I563" s="73">
        <f t="shared" si="66"/>
        <v>11</v>
      </c>
      <c r="J563" s="74">
        <f t="shared" si="64"/>
        <v>0.45833333333333331</v>
      </c>
      <c r="K563" s="78">
        <f t="shared" si="62"/>
        <v>6.93</v>
      </c>
      <c r="L563" s="3">
        <v>0.63</v>
      </c>
      <c r="M563" s="3">
        <f t="shared" si="65"/>
        <v>22.05</v>
      </c>
      <c r="N563" s="1" t="s">
        <v>1395</v>
      </c>
    </row>
    <row r="564" spans="1:14" x14ac:dyDescent="0.2">
      <c r="A564" s="2" t="s">
        <v>1414</v>
      </c>
      <c r="B564" s="5" t="s">
        <v>1415</v>
      </c>
      <c r="C564" s="55">
        <v>224</v>
      </c>
      <c r="D564" s="70">
        <v>120</v>
      </c>
      <c r="E564" s="71">
        <f t="shared" si="63"/>
        <v>5</v>
      </c>
      <c r="F564" s="18">
        <f t="shared" si="61"/>
        <v>70.8</v>
      </c>
      <c r="G564" s="60">
        <v>144</v>
      </c>
      <c r="H564" s="60">
        <v>24</v>
      </c>
      <c r="I564" s="73">
        <f t="shared" si="66"/>
        <v>104</v>
      </c>
      <c r="J564" s="74">
        <f t="shared" si="64"/>
        <v>4.333333333333333</v>
      </c>
      <c r="K564" s="78">
        <f t="shared" si="62"/>
        <v>61.36</v>
      </c>
      <c r="L564" s="3">
        <v>0.59</v>
      </c>
      <c r="M564" s="3">
        <f t="shared" si="65"/>
        <v>132.16</v>
      </c>
      <c r="N564" s="1" t="s">
        <v>1395</v>
      </c>
    </row>
    <row r="565" spans="1:14" x14ac:dyDescent="0.2">
      <c r="A565" s="2" t="s">
        <v>1440</v>
      </c>
      <c r="B565" s="5" t="s">
        <v>1441</v>
      </c>
      <c r="C565" s="55">
        <v>144</v>
      </c>
      <c r="D565" s="70">
        <v>72</v>
      </c>
      <c r="E565" s="71">
        <f t="shared" si="63"/>
        <v>3</v>
      </c>
      <c r="F565" s="18">
        <f t="shared" si="61"/>
        <v>42.48</v>
      </c>
      <c r="G565" s="60">
        <v>144</v>
      </c>
      <c r="H565" s="60">
        <v>24</v>
      </c>
      <c r="I565" s="73">
        <f t="shared" si="66"/>
        <v>72</v>
      </c>
      <c r="J565" s="74">
        <f t="shared" si="64"/>
        <v>3</v>
      </c>
      <c r="K565" s="78">
        <f t="shared" si="62"/>
        <v>42.48</v>
      </c>
      <c r="L565" s="3">
        <v>0.59</v>
      </c>
      <c r="M565" s="3">
        <f t="shared" si="65"/>
        <v>84.96</v>
      </c>
      <c r="N565" s="1" t="s">
        <v>1395</v>
      </c>
    </row>
    <row r="566" spans="1:14" x14ac:dyDescent="0.2">
      <c r="A566" s="2" t="s">
        <v>1450</v>
      </c>
      <c r="B566" s="5" t="s">
        <v>1451</v>
      </c>
      <c r="C566" s="55">
        <v>72</v>
      </c>
      <c r="D566" s="70">
        <v>24</v>
      </c>
      <c r="E566" s="71">
        <f t="shared" si="63"/>
        <v>1</v>
      </c>
      <c r="F566" s="18">
        <f t="shared" si="61"/>
        <v>14.16</v>
      </c>
      <c r="G566" s="60">
        <v>240</v>
      </c>
      <c r="H566" s="60">
        <v>24</v>
      </c>
      <c r="I566" s="73">
        <f t="shared" si="66"/>
        <v>48</v>
      </c>
      <c r="J566" s="74">
        <f t="shared" si="64"/>
        <v>2</v>
      </c>
      <c r="K566" s="78">
        <f t="shared" si="62"/>
        <v>28.32</v>
      </c>
      <c r="L566" s="3">
        <v>0.59</v>
      </c>
      <c r="M566" s="3">
        <f t="shared" si="65"/>
        <v>42.48</v>
      </c>
      <c r="N566" s="1" t="s">
        <v>1395</v>
      </c>
    </row>
    <row r="567" spans="1:14" x14ac:dyDescent="0.2">
      <c r="A567" s="2" t="s">
        <v>1464</v>
      </c>
      <c r="B567" s="5" t="s">
        <v>1465</v>
      </c>
      <c r="C567" s="55">
        <v>45</v>
      </c>
      <c r="D567" s="70">
        <v>24</v>
      </c>
      <c r="E567" s="71">
        <f t="shared" si="63"/>
        <v>1</v>
      </c>
      <c r="F567" s="18">
        <f t="shared" si="61"/>
        <v>14.16</v>
      </c>
      <c r="G567" s="60">
        <v>72</v>
      </c>
      <c r="H567" s="60">
        <v>24</v>
      </c>
      <c r="I567" s="73">
        <f t="shared" si="66"/>
        <v>21</v>
      </c>
      <c r="J567" s="74">
        <f t="shared" si="64"/>
        <v>0.875</v>
      </c>
      <c r="K567" s="78">
        <f t="shared" si="62"/>
        <v>12.389999999999999</v>
      </c>
      <c r="L567" s="3">
        <v>0.59</v>
      </c>
      <c r="M567" s="3">
        <f t="shared" si="65"/>
        <v>26.549999999999997</v>
      </c>
      <c r="N567" s="1" t="s">
        <v>1395</v>
      </c>
    </row>
    <row r="568" spans="1:14" x14ac:dyDescent="0.2">
      <c r="A568" s="2" t="s">
        <v>1466</v>
      </c>
      <c r="B568" s="5" t="s">
        <v>1467</v>
      </c>
      <c r="C568" s="55">
        <v>40</v>
      </c>
      <c r="D568" s="70">
        <v>24</v>
      </c>
      <c r="E568" s="71">
        <f t="shared" si="63"/>
        <v>1</v>
      </c>
      <c r="F568" s="18">
        <f t="shared" si="61"/>
        <v>14.16</v>
      </c>
      <c r="G568" s="60">
        <v>120</v>
      </c>
      <c r="H568" s="60">
        <v>24</v>
      </c>
      <c r="I568" s="73">
        <f t="shared" si="66"/>
        <v>16</v>
      </c>
      <c r="J568" s="74">
        <f t="shared" si="64"/>
        <v>0.66666666666666663</v>
      </c>
      <c r="K568" s="78">
        <f t="shared" si="62"/>
        <v>9.44</v>
      </c>
      <c r="L568" s="3">
        <v>0.59</v>
      </c>
      <c r="M568" s="3">
        <f t="shared" si="65"/>
        <v>23.599999999999998</v>
      </c>
      <c r="N568" s="1" t="s">
        <v>1395</v>
      </c>
    </row>
    <row r="569" spans="1:14" x14ac:dyDescent="0.2">
      <c r="A569" s="2" t="s">
        <v>1468</v>
      </c>
      <c r="B569" s="5" t="s">
        <v>1469</v>
      </c>
      <c r="C569" s="55">
        <v>632</v>
      </c>
      <c r="D569" s="70">
        <v>320</v>
      </c>
      <c r="E569" s="71">
        <f t="shared" si="63"/>
        <v>16</v>
      </c>
      <c r="F569" s="18">
        <f t="shared" si="61"/>
        <v>188.79999999999998</v>
      </c>
      <c r="G569" s="60">
        <v>500</v>
      </c>
      <c r="H569" s="60">
        <v>20</v>
      </c>
      <c r="I569" s="73">
        <f t="shared" si="66"/>
        <v>312</v>
      </c>
      <c r="J569" s="74">
        <f t="shared" si="64"/>
        <v>15.6</v>
      </c>
      <c r="K569" s="78">
        <f t="shared" si="62"/>
        <v>184.07999999999998</v>
      </c>
      <c r="L569" s="3">
        <v>0.59</v>
      </c>
      <c r="M569" s="3">
        <f t="shared" si="65"/>
        <v>372.88</v>
      </c>
      <c r="N569" s="1" t="s">
        <v>1395</v>
      </c>
    </row>
    <row r="570" spans="1:14" x14ac:dyDescent="0.2">
      <c r="A570" s="2" t="s">
        <v>1408</v>
      </c>
      <c r="B570" s="5" t="s">
        <v>1409</v>
      </c>
      <c r="C570" s="55">
        <v>116</v>
      </c>
      <c r="D570" s="70">
        <v>50</v>
      </c>
      <c r="E570" s="71">
        <f t="shared" si="63"/>
        <v>1</v>
      </c>
      <c r="F570" s="18">
        <f t="shared" si="61"/>
        <v>28.499999999999996</v>
      </c>
      <c r="G570" s="60">
        <v>200</v>
      </c>
      <c r="H570" s="60">
        <v>50</v>
      </c>
      <c r="I570" s="73">
        <f t="shared" si="66"/>
        <v>66</v>
      </c>
      <c r="J570" s="74">
        <f t="shared" si="64"/>
        <v>1.32</v>
      </c>
      <c r="K570" s="78">
        <f t="shared" si="62"/>
        <v>37.619999999999997</v>
      </c>
      <c r="L570" s="3">
        <v>0.56999999999999995</v>
      </c>
      <c r="M570" s="3">
        <f t="shared" si="65"/>
        <v>66.11999999999999</v>
      </c>
      <c r="N570" s="1" t="s">
        <v>1395</v>
      </c>
    </row>
    <row r="571" spans="1:14" x14ac:dyDescent="0.2">
      <c r="A571" s="2" t="s">
        <v>1422</v>
      </c>
      <c r="B571" s="5" t="s">
        <v>1423</v>
      </c>
      <c r="C571" s="55">
        <v>6</v>
      </c>
      <c r="D571" s="70">
        <v>6</v>
      </c>
      <c r="E571" s="71">
        <f t="shared" si="63"/>
        <v>0.25</v>
      </c>
      <c r="F571" s="18">
        <f t="shared" si="61"/>
        <v>3.3000000000000003</v>
      </c>
      <c r="G571" s="60">
        <v>288</v>
      </c>
      <c r="H571" s="60">
        <v>24</v>
      </c>
      <c r="I571" s="73">
        <f t="shared" si="66"/>
        <v>0</v>
      </c>
      <c r="J571" s="74">
        <f t="shared" si="64"/>
        <v>0</v>
      </c>
      <c r="K571" s="78">
        <f t="shared" si="62"/>
        <v>0</v>
      </c>
      <c r="L571" s="3">
        <v>0.55000000000000004</v>
      </c>
      <c r="M571" s="3">
        <f t="shared" si="65"/>
        <v>3.3000000000000003</v>
      </c>
      <c r="N571" s="1" t="s">
        <v>1395</v>
      </c>
    </row>
    <row r="572" spans="1:14" x14ac:dyDescent="0.2">
      <c r="A572" s="2" t="s">
        <v>1424</v>
      </c>
      <c r="B572" s="5" t="s">
        <v>1425</v>
      </c>
      <c r="C572" s="55">
        <v>192</v>
      </c>
      <c r="D572" s="70">
        <v>96</v>
      </c>
      <c r="E572" s="71">
        <f t="shared" si="63"/>
        <v>4</v>
      </c>
      <c r="F572" s="18">
        <f t="shared" si="61"/>
        <v>52.800000000000004</v>
      </c>
      <c r="G572" s="60">
        <v>192</v>
      </c>
      <c r="H572" s="60">
        <v>24</v>
      </c>
      <c r="I572" s="73">
        <f t="shared" si="66"/>
        <v>96</v>
      </c>
      <c r="J572" s="74">
        <f t="shared" si="64"/>
        <v>4</v>
      </c>
      <c r="K572" s="78">
        <f t="shared" si="62"/>
        <v>52.800000000000004</v>
      </c>
      <c r="L572" s="3">
        <v>0.55000000000000004</v>
      </c>
      <c r="M572" s="3">
        <f t="shared" si="65"/>
        <v>105.60000000000001</v>
      </c>
      <c r="N572" s="1" t="s">
        <v>1395</v>
      </c>
    </row>
    <row r="573" spans="1:14" x14ac:dyDescent="0.2">
      <c r="A573" s="2" t="s">
        <v>1426</v>
      </c>
      <c r="B573" s="5" t="s">
        <v>1427</v>
      </c>
      <c r="C573" s="55">
        <v>100</v>
      </c>
      <c r="D573" s="70">
        <v>48</v>
      </c>
      <c r="E573" s="71">
        <f t="shared" si="63"/>
        <v>2</v>
      </c>
      <c r="F573" s="18">
        <f t="shared" si="61"/>
        <v>26.400000000000002</v>
      </c>
      <c r="G573" s="60">
        <v>360</v>
      </c>
      <c r="H573" s="60">
        <v>24</v>
      </c>
      <c r="I573" s="73">
        <f t="shared" si="66"/>
        <v>52</v>
      </c>
      <c r="J573" s="74">
        <f t="shared" si="64"/>
        <v>2.1666666666666665</v>
      </c>
      <c r="K573" s="78">
        <f t="shared" si="62"/>
        <v>28.6</v>
      </c>
      <c r="L573" s="3">
        <v>0.55000000000000004</v>
      </c>
      <c r="M573" s="3">
        <f t="shared" si="65"/>
        <v>55.000000000000007</v>
      </c>
      <c r="N573" s="1" t="s">
        <v>1395</v>
      </c>
    </row>
    <row r="574" spans="1:14" x14ac:dyDescent="0.2">
      <c r="A574" s="2" t="s">
        <v>1428</v>
      </c>
      <c r="B574" s="5" t="s">
        <v>1429</v>
      </c>
      <c r="C574" s="55">
        <v>432</v>
      </c>
      <c r="D574" s="70">
        <v>216</v>
      </c>
      <c r="E574" s="71">
        <f t="shared" si="63"/>
        <v>9</v>
      </c>
      <c r="F574" s="18">
        <f t="shared" si="61"/>
        <v>118.80000000000001</v>
      </c>
      <c r="G574" s="60">
        <v>432</v>
      </c>
      <c r="H574" s="60">
        <v>24</v>
      </c>
      <c r="I574" s="73">
        <f t="shared" si="66"/>
        <v>216</v>
      </c>
      <c r="J574" s="74">
        <f t="shared" si="64"/>
        <v>9</v>
      </c>
      <c r="K574" s="78">
        <f t="shared" si="62"/>
        <v>118.80000000000001</v>
      </c>
      <c r="L574" s="3">
        <v>0.55000000000000004</v>
      </c>
      <c r="M574" s="3">
        <f t="shared" si="65"/>
        <v>237.60000000000002</v>
      </c>
      <c r="N574" s="1" t="s">
        <v>1395</v>
      </c>
    </row>
    <row r="575" spans="1:14" x14ac:dyDescent="0.2">
      <c r="A575" s="2" t="s">
        <v>1446</v>
      </c>
      <c r="B575" s="5" t="s">
        <v>1447</v>
      </c>
      <c r="C575" s="55">
        <v>150</v>
      </c>
      <c r="D575" s="70">
        <v>60</v>
      </c>
      <c r="E575" s="71">
        <f t="shared" si="63"/>
        <v>2</v>
      </c>
      <c r="F575" s="18">
        <f t="shared" si="61"/>
        <v>33</v>
      </c>
      <c r="G575" s="60">
        <v>150</v>
      </c>
      <c r="H575" s="60">
        <v>30</v>
      </c>
      <c r="I575" s="73">
        <f t="shared" si="66"/>
        <v>90</v>
      </c>
      <c r="J575" s="74">
        <f t="shared" si="64"/>
        <v>3</v>
      </c>
      <c r="K575" s="78">
        <f t="shared" si="62"/>
        <v>49.500000000000007</v>
      </c>
      <c r="L575" s="3">
        <v>0.55000000000000004</v>
      </c>
      <c r="M575" s="3">
        <f t="shared" si="65"/>
        <v>82.5</v>
      </c>
      <c r="N575" s="1" t="s">
        <v>1395</v>
      </c>
    </row>
    <row r="576" spans="1:14" x14ac:dyDescent="0.2">
      <c r="A576" s="2" t="s">
        <v>1458</v>
      </c>
      <c r="B576" s="5" t="s">
        <v>1459</v>
      </c>
      <c r="C576" s="55">
        <v>245</v>
      </c>
      <c r="D576" s="70">
        <v>120</v>
      </c>
      <c r="E576" s="71">
        <f t="shared" si="63"/>
        <v>6</v>
      </c>
      <c r="F576" s="18">
        <f t="shared" si="61"/>
        <v>66</v>
      </c>
      <c r="G576" s="60">
        <v>200</v>
      </c>
      <c r="H576" s="60">
        <v>20</v>
      </c>
      <c r="I576" s="73">
        <f t="shared" si="66"/>
        <v>125</v>
      </c>
      <c r="J576" s="74">
        <f t="shared" si="64"/>
        <v>6.25</v>
      </c>
      <c r="K576" s="78">
        <f t="shared" si="62"/>
        <v>68.75</v>
      </c>
      <c r="L576" s="3">
        <v>0.55000000000000004</v>
      </c>
      <c r="M576" s="3">
        <f t="shared" si="65"/>
        <v>134.75</v>
      </c>
      <c r="N576" s="1" t="s">
        <v>1395</v>
      </c>
    </row>
    <row r="577" spans="1:14" x14ac:dyDescent="0.2">
      <c r="A577" s="2" t="s">
        <v>1482</v>
      </c>
      <c r="B577" s="5" t="s">
        <v>1483</v>
      </c>
      <c r="C577" s="55">
        <v>144</v>
      </c>
      <c r="D577" s="70">
        <v>72</v>
      </c>
      <c r="E577" s="71">
        <f t="shared" si="63"/>
        <v>3</v>
      </c>
      <c r="F577" s="18">
        <f t="shared" si="61"/>
        <v>54</v>
      </c>
      <c r="G577" s="60">
        <v>144</v>
      </c>
      <c r="H577" s="60">
        <v>24</v>
      </c>
      <c r="I577" s="73">
        <f t="shared" si="66"/>
        <v>72</v>
      </c>
      <c r="J577" s="74">
        <f t="shared" si="64"/>
        <v>3</v>
      </c>
      <c r="K577" s="78">
        <f t="shared" si="62"/>
        <v>54</v>
      </c>
      <c r="L577" s="3">
        <v>0.75</v>
      </c>
      <c r="M577" s="3">
        <f t="shared" si="65"/>
        <v>108</v>
      </c>
      <c r="N577" s="1" t="s">
        <v>1481</v>
      </c>
    </row>
    <row r="578" spans="1:14" x14ac:dyDescent="0.2">
      <c r="A578" s="2" t="s">
        <v>1479</v>
      </c>
      <c r="B578" s="5" t="s">
        <v>1480</v>
      </c>
      <c r="C578" s="55">
        <v>143</v>
      </c>
      <c r="D578" s="70">
        <v>72</v>
      </c>
      <c r="E578" s="71">
        <f t="shared" si="63"/>
        <v>3</v>
      </c>
      <c r="F578" s="18">
        <f t="shared" si="61"/>
        <v>39.6</v>
      </c>
      <c r="G578" s="60">
        <v>144</v>
      </c>
      <c r="H578" s="60">
        <v>24</v>
      </c>
      <c r="I578" s="73">
        <f t="shared" si="66"/>
        <v>71</v>
      </c>
      <c r="J578" s="74">
        <f t="shared" si="64"/>
        <v>2.9583333333333335</v>
      </c>
      <c r="K578" s="78">
        <f t="shared" si="62"/>
        <v>39.050000000000004</v>
      </c>
      <c r="L578" s="3">
        <v>0.55000000000000004</v>
      </c>
      <c r="M578" s="3">
        <f t="shared" si="65"/>
        <v>78.650000000000006</v>
      </c>
      <c r="N578" s="1" t="s">
        <v>1481</v>
      </c>
    </row>
    <row r="579" spans="1:14" x14ac:dyDescent="0.2">
      <c r="A579" s="2" t="s">
        <v>1699</v>
      </c>
      <c r="B579" s="5" t="s">
        <v>1700</v>
      </c>
      <c r="C579" s="55">
        <v>654</v>
      </c>
      <c r="D579" s="70">
        <v>336</v>
      </c>
      <c r="E579" s="71">
        <f t="shared" si="63"/>
        <v>7</v>
      </c>
      <c r="F579" s="18">
        <f t="shared" si="61"/>
        <v>319.2</v>
      </c>
      <c r="G579" s="60">
        <v>48</v>
      </c>
      <c r="H579" s="60">
        <v>48</v>
      </c>
      <c r="I579" s="73">
        <f t="shared" si="66"/>
        <v>318</v>
      </c>
      <c r="J579" s="74">
        <f t="shared" si="64"/>
        <v>6.625</v>
      </c>
      <c r="K579" s="78">
        <f t="shared" si="62"/>
        <v>302.09999999999997</v>
      </c>
      <c r="L579" s="3">
        <v>0.95</v>
      </c>
      <c r="M579" s="3">
        <f t="shared" si="65"/>
        <v>621.29999999999995</v>
      </c>
      <c r="N579" s="1" t="s">
        <v>1486</v>
      </c>
    </row>
    <row r="580" spans="1:14" x14ac:dyDescent="0.2">
      <c r="A580" s="2" t="s">
        <v>1701</v>
      </c>
      <c r="B580" s="5" t="s">
        <v>1702</v>
      </c>
      <c r="C580" s="55">
        <v>240</v>
      </c>
      <c r="D580" s="70">
        <v>96</v>
      </c>
      <c r="E580" s="71">
        <f t="shared" si="63"/>
        <v>2</v>
      </c>
      <c r="F580" s="18">
        <f t="shared" si="61"/>
        <v>91.199999999999989</v>
      </c>
      <c r="G580" s="60">
        <v>48</v>
      </c>
      <c r="H580" s="60">
        <v>48</v>
      </c>
      <c r="I580" s="73">
        <f t="shared" si="66"/>
        <v>144</v>
      </c>
      <c r="J580" s="74">
        <f t="shared" si="64"/>
        <v>3</v>
      </c>
      <c r="K580" s="78">
        <f t="shared" si="62"/>
        <v>136.79999999999998</v>
      </c>
      <c r="L580" s="3">
        <v>0.95</v>
      </c>
      <c r="M580" s="3">
        <f t="shared" si="65"/>
        <v>228</v>
      </c>
      <c r="N580" s="1" t="s">
        <v>1486</v>
      </c>
    </row>
    <row r="581" spans="1:14" x14ac:dyDescent="0.2">
      <c r="A581" s="2" t="s">
        <v>1589</v>
      </c>
      <c r="B581" s="5" t="s">
        <v>1590</v>
      </c>
      <c r="C581" s="55">
        <v>2051</v>
      </c>
      <c r="D581" s="70">
        <v>1008</v>
      </c>
      <c r="E581" s="71">
        <f t="shared" si="63"/>
        <v>42</v>
      </c>
      <c r="F581" s="18">
        <f t="shared" si="61"/>
        <v>756</v>
      </c>
      <c r="G581" s="60">
        <v>144</v>
      </c>
      <c r="H581" s="60">
        <v>24</v>
      </c>
      <c r="I581" s="73">
        <f t="shared" si="66"/>
        <v>1043</v>
      </c>
      <c r="J581" s="74">
        <f t="shared" si="64"/>
        <v>43.458333333333336</v>
      </c>
      <c r="K581" s="78">
        <f t="shared" si="62"/>
        <v>782.25</v>
      </c>
      <c r="L581" s="3">
        <v>0.75</v>
      </c>
      <c r="M581" s="3">
        <f t="shared" si="65"/>
        <v>1538.25</v>
      </c>
      <c r="N581" s="1" t="s">
        <v>1486</v>
      </c>
    </row>
    <row r="582" spans="1:14" x14ac:dyDescent="0.2">
      <c r="A582" s="2" t="s">
        <v>1659</v>
      </c>
      <c r="B582" s="5" t="s">
        <v>1660</v>
      </c>
      <c r="C582" s="55">
        <v>18</v>
      </c>
      <c r="D582" s="70">
        <v>9</v>
      </c>
      <c r="E582" s="71">
        <f t="shared" si="63"/>
        <v>0.375</v>
      </c>
      <c r="F582" s="18">
        <f t="shared" si="61"/>
        <v>6.75</v>
      </c>
      <c r="G582" s="60">
        <v>240</v>
      </c>
      <c r="H582" s="60">
        <v>24</v>
      </c>
      <c r="I582" s="73">
        <f t="shared" si="66"/>
        <v>9</v>
      </c>
      <c r="J582" s="74">
        <f t="shared" si="64"/>
        <v>0.375</v>
      </c>
      <c r="K582" s="78">
        <f t="shared" si="62"/>
        <v>6.75</v>
      </c>
      <c r="L582" s="3">
        <v>0.75</v>
      </c>
      <c r="M582" s="3">
        <f t="shared" si="65"/>
        <v>13.5</v>
      </c>
      <c r="N582" s="1" t="s">
        <v>1486</v>
      </c>
    </row>
    <row r="583" spans="1:14" x14ac:dyDescent="0.2">
      <c r="A583" s="2" t="s">
        <v>1682</v>
      </c>
      <c r="B583" s="5" t="s">
        <v>1681</v>
      </c>
      <c r="C583" s="55">
        <v>321</v>
      </c>
      <c r="D583" s="70">
        <v>144</v>
      </c>
      <c r="E583" s="71">
        <f t="shared" si="63"/>
        <v>6</v>
      </c>
      <c r="F583" s="18">
        <f t="shared" si="61"/>
        <v>108</v>
      </c>
      <c r="G583" s="60">
        <v>144</v>
      </c>
      <c r="H583" s="60">
        <v>24</v>
      </c>
      <c r="I583" s="73">
        <f t="shared" si="66"/>
        <v>177</v>
      </c>
      <c r="J583" s="74">
        <f t="shared" si="64"/>
        <v>7.375</v>
      </c>
      <c r="K583" s="78">
        <f t="shared" si="62"/>
        <v>132.75</v>
      </c>
      <c r="L583" s="3">
        <v>0.75</v>
      </c>
      <c r="M583" s="3">
        <f t="shared" si="65"/>
        <v>240.75</v>
      </c>
      <c r="N583" s="1" t="s">
        <v>1486</v>
      </c>
    </row>
    <row r="584" spans="1:14" x14ac:dyDescent="0.2">
      <c r="A584" s="1" t="s">
        <v>1667</v>
      </c>
      <c r="B584" s="5" t="s">
        <v>1668</v>
      </c>
      <c r="C584" s="55">
        <v>2688</v>
      </c>
      <c r="D584" s="70">
        <v>1344</v>
      </c>
      <c r="E584" s="71">
        <f t="shared" si="63"/>
        <v>28</v>
      </c>
      <c r="F584" s="18">
        <f t="shared" si="61"/>
        <v>1008</v>
      </c>
      <c r="G584" s="60">
        <v>48</v>
      </c>
      <c r="H584" s="60">
        <v>48</v>
      </c>
      <c r="I584" s="73">
        <f t="shared" si="66"/>
        <v>1344</v>
      </c>
      <c r="J584" s="74">
        <f t="shared" si="64"/>
        <v>28</v>
      </c>
      <c r="K584" s="78">
        <f t="shared" si="62"/>
        <v>1008</v>
      </c>
      <c r="L584" s="3">
        <v>0.75</v>
      </c>
      <c r="M584" s="3">
        <f t="shared" si="65"/>
        <v>2016</v>
      </c>
      <c r="N584" s="1" t="s">
        <v>1486</v>
      </c>
    </row>
    <row r="585" spans="1:14" x14ac:dyDescent="0.2">
      <c r="A585" s="2" t="s">
        <v>1527</v>
      </c>
      <c r="B585" s="5" t="s">
        <v>1528</v>
      </c>
      <c r="C585" s="55">
        <v>2</v>
      </c>
      <c r="D585" s="70">
        <v>0</v>
      </c>
      <c r="E585" s="71">
        <f t="shared" si="63"/>
        <v>0</v>
      </c>
      <c r="F585" s="18">
        <f t="shared" si="61"/>
        <v>0</v>
      </c>
      <c r="G585" s="60">
        <v>100</v>
      </c>
      <c r="H585" s="60">
        <v>25</v>
      </c>
      <c r="I585" s="73">
        <f t="shared" si="66"/>
        <v>2</v>
      </c>
      <c r="J585" s="74">
        <f t="shared" si="64"/>
        <v>0.08</v>
      </c>
      <c r="K585" s="78">
        <f t="shared" si="62"/>
        <v>1.38</v>
      </c>
      <c r="L585" s="3">
        <v>0.69</v>
      </c>
      <c r="M585" s="3">
        <f t="shared" si="65"/>
        <v>1.38</v>
      </c>
      <c r="N585" s="1" t="s">
        <v>1486</v>
      </c>
    </row>
    <row r="586" spans="1:14" x14ac:dyDescent="0.2">
      <c r="A586" s="2" t="s">
        <v>1531</v>
      </c>
      <c r="B586" s="5" t="s">
        <v>1532</v>
      </c>
      <c r="C586" s="55">
        <v>4164</v>
      </c>
      <c r="D586" s="70">
        <v>2088</v>
      </c>
      <c r="E586" s="71">
        <f t="shared" si="63"/>
        <v>87</v>
      </c>
      <c r="F586" s="18">
        <f t="shared" si="61"/>
        <v>1440.7199999999998</v>
      </c>
      <c r="G586" s="60">
        <v>288</v>
      </c>
      <c r="H586" s="60">
        <v>24</v>
      </c>
      <c r="I586" s="73">
        <f t="shared" si="66"/>
        <v>2076</v>
      </c>
      <c r="J586" s="74">
        <f t="shared" si="64"/>
        <v>86.5</v>
      </c>
      <c r="K586" s="78">
        <f t="shared" si="62"/>
        <v>1432.4399999999998</v>
      </c>
      <c r="L586" s="3">
        <v>0.69</v>
      </c>
      <c r="M586" s="3">
        <f t="shared" si="65"/>
        <v>2873.16</v>
      </c>
      <c r="N586" s="1" t="s">
        <v>1486</v>
      </c>
    </row>
    <row r="587" spans="1:14" x14ac:dyDescent="0.2">
      <c r="A587" s="2" t="s">
        <v>1585</v>
      </c>
      <c r="B587" s="5" t="s">
        <v>1586</v>
      </c>
      <c r="C587" s="55">
        <v>24</v>
      </c>
      <c r="D587" s="70">
        <v>12</v>
      </c>
      <c r="E587" s="71">
        <f t="shared" si="63"/>
        <v>0.5</v>
      </c>
      <c r="F587" s="18">
        <f t="shared" ref="F587:F650" si="67">D587*L587</f>
        <v>8.2799999999999994</v>
      </c>
      <c r="G587" s="60">
        <v>192</v>
      </c>
      <c r="H587" s="60">
        <v>24</v>
      </c>
      <c r="I587" s="73">
        <f t="shared" si="66"/>
        <v>12</v>
      </c>
      <c r="J587" s="74">
        <f t="shared" si="64"/>
        <v>0.5</v>
      </c>
      <c r="K587" s="78">
        <f t="shared" ref="K587:K650" si="68">I587*L587</f>
        <v>8.2799999999999994</v>
      </c>
      <c r="L587" s="3">
        <v>0.69</v>
      </c>
      <c r="M587" s="3">
        <f t="shared" si="65"/>
        <v>16.559999999999999</v>
      </c>
      <c r="N587" s="1" t="s">
        <v>1486</v>
      </c>
    </row>
    <row r="588" spans="1:14" x14ac:dyDescent="0.2">
      <c r="A588" s="2" t="s">
        <v>1665</v>
      </c>
      <c r="B588" s="5" t="s">
        <v>1666</v>
      </c>
      <c r="C588" s="55">
        <v>228</v>
      </c>
      <c r="D588" s="70">
        <v>108</v>
      </c>
      <c r="E588" s="71">
        <f t="shared" si="63"/>
        <v>9</v>
      </c>
      <c r="F588" s="18">
        <f t="shared" si="67"/>
        <v>74.52</v>
      </c>
      <c r="G588" s="60">
        <v>72</v>
      </c>
      <c r="H588" s="60">
        <v>12</v>
      </c>
      <c r="I588" s="73">
        <f t="shared" si="66"/>
        <v>120</v>
      </c>
      <c r="J588" s="74">
        <f t="shared" si="64"/>
        <v>10</v>
      </c>
      <c r="K588" s="78">
        <f t="shared" si="68"/>
        <v>82.8</v>
      </c>
      <c r="L588" s="3">
        <v>0.69</v>
      </c>
      <c r="M588" s="3">
        <f t="shared" si="65"/>
        <v>157.32</v>
      </c>
      <c r="N588" s="1" t="s">
        <v>1486</v>
      </c>
    </row>
    <row r="589" spans="1:14" x14ac:dyDescent="0.2">
      <c r="A589" s="2" t="s">
        <v>1669</v>
      </c>
      <c r="B589" s="5" t="s">
        <v>1670</v>
      </c>
      <c r="C589" s="55">
        <v>36</v>
      </c>
      <c r="D589" s="70">
        <v>0</v>
      </c>
      <c r="E589" s="71">
        <f t="shared" si="63"/>
        <v>0</v>
      </c>
      <c r="F589" s="18">
        <f t="shared" si="67"/>
        <v>0</v>
      </c>
      <c r="G589" s="60">
        <v>36</v>
      </c>
      <c r="H589" s="60">
        <v>36</v>
      </c>
      <c r="I589" s="73">
        <f t="shared" si="66"/>
        <v>36</v>
      </c>
      <c r="J589" s="74">
        <f t="shared" si="64"/>
        <v>1</v>
      </c>
      <c r="K589" s="78">
        <f t="shared" si="68"/>
        <v>24.839999999999996</v>
      </c>
      <c r="L589" s="3">
        <v>0.69</v>
      </c>
      <c r="M589" s="3">
        <f t="shared" si="65"/>
        <v>24.839999999999996</v>
      </c>
      <c r="N589" s="1" t="s">
        <v>1486</v>
      </c>
    </row>
    <row r="590" spans="1:14" x14ac:dyDescent="0.2">
      <c r="A590" s="2" t="s">
        <v>1688</v>
      </c>
      <c r="B590" s="5" t="s">
        <v>1681</v>
      </c>
      <c r="C590" s="55">
        <v>294</v>
      </c>
      <c r="D590" s="70">
        <v>144</v>
      </c>
      <c r="E590" s="71">
        <f t="shared" si="63"/>
        <v>6</v>
      </c>
      <c r="F590" s="18">
        <f t="shared" si="67"/>
        <v>99.359999999999985</v>
      </c>
      <c r="G590" s="60">
        <v>144</v>
      </c>
      <c r="H590" s="60">
        <v>24</v>
      </c>
      <c r="I590" s="73">
        <f t="shared" si="66"/>
        <v>150</v>
      </c>
      <c r="J590" s="74">
        <f t="shared" si="64"/>
        <v>6.25</v>
      </c>
      <c r="K590" s="78">
        <f t="shared" si="68"/>
        <v>103.49999999999999</v>
      </c>
      <c r="L590" s="3">
        <v>0.69</v>
      </c>
      <c r="M590" s="3">
        <f t="shared" si="65"/>
        <v>202.85999999999999</v>
      </c>
      <c r="N590" s="1" t="s">
        <v>1486</v>
      </c>
    </row>
    <row r="591" spans="1:14" x14ac:dyDescent="0.2">
      <c r="A591" s="2" t="s">
        <v>1693</v>
      </c>
      <c r="B591" s="5" t="s">
        <v>1694</v>
      </c>
      <c r="C591" s="55">
        <v>288</v>
      </c>
      <c r="D591" s="70">
        <v>144</v>
      </c>
      <c r="E591" s="71">
        <f t="shared" si="63"/>
        <v>6</v>
      </c>
      <c r="F591" s="18">
        <f t="shared" si="67"/>
        <v>99.359999999999985</v>
      </c>
      <c r="G591" s="60">
        <v>288</v>
      </c>
      <c r="H591" s="60">
        <v>24</v>
      </c>
      <c r="I591" s="73">
        <f t="shared" si="66"/>
        <v>144</v>
      </c>
      <c r="J591" s="74">
        <f t="shared" si="64"/>
        <v>6</v>
      </c>
      <c r="K591" s="78">
        <f t="shared" si="68"/>
        <v>99.359999999999985</v>
      </c>
      <c r="L591" s="3">
        <v>0.69</v>
      </c>
      <c r="M591" s="3">
        <f t="shared" si="65"/>
        <v>198.71999999999997</v>
      </c>
      <c r="N591" s="1" t="s">
        <v>1486</v>
      </c>
    </row>
    <row r="592" spans="1:14" x14ac:dyDescent="0.2">
      <c r="A592" s="2" t="s">
        <v>1695</v>
      </c>
      <c r="B592" s="5" t="s">
        <v>1696</v>
      </c>
      <c r="C592" s="55">
        <v>425</v>
      </c>
      <c r="D592" s="70">
        <v>216</v>
      </c>
      <c r="E592" s="71">
        <f t="shared" si="63"/>
        <v>6</v>
      </c>
      <c r="F592" s="18">
        <f t="shared" si="67"/>
        <v>149.04</v>
      </c>
      <c r="G592" s="60">
        <v>180</v>
      </c>
      <c r="H592" s="60">
        <v>36</v>
      </c>
      <c r="I592" s="73">
        <f t="shared" si="66"/>
        <v>209</v>
      </c>
      <c r="J592" s="74">
        <f t="shared" si="64"/>
        <v>5.8055555555555554</v>
      </c>
      <c r="K592" s="78">
        <f t="shared" si="68"/>
        <v>144.20999999999998</v>
      </c>
      <c r="L592" s="3">
        <v>0.69</v>
      </c>
      <c r="M592" s="3">
        <f t="shared" si="65"/>
        <v>293.25</v>
      </c>
      <c r="N592" s="1" t="s">
        <v>1486</v>
      </c>
    </row>
    <row r="593" spans="1:14" x14ac:dyDescent="0.2">
      <c r="A593" s="2" t="s">
        <v>1535</v>
      </c>
      <c r="B593" s="5" t="s">
        <v>1536</v>
      </c>
      <c r="C593" s="55">
        <v>864</v>
      </c>
      <c r="D593" s="70">
        <v>432</v>
      </c>
      <c r="E593" s="71">
        <f t="shared" si="63"/>
        <v>18</v>
      </c>
      <c r="F593" s="18">
        <f t="shared" si="67"/>
        <v>280.8</v>
      </c>
      <c r="G593" s="60">
        <v>144</v>
      </c>
      <c r="H593" s="60">
        <v>24</v>
      </c>
      <c r="I593" s="73">
        <f t="shared" si="66"/>
        <v>432</v>
      </c>
      <c r="J593" s="74">
        <f t="shared" si="64"/>
        <v>18</v>
      </c>
      <c r="K593" s="78">
        <f t="shared" si="68"/>
        <v>280.8</v>
      </c>
      <c r="L593" s="3">
        <v>0.65</v>
      </c>
      <c r="M593" s="3">
        <f t="shared" si="65"/>
        <v>561.6</v>
      </c>
      <c r="N593" s="1" t="s">
        <v>1486</v>
      </c>
    </row>
    <row r="594" spans="1:14" x14ac:dyDescent="0.2">
      <c r="A594" s="2" t="s">
        <v>1537</v>
      </c>
      <c r="B594" s="5" t="s">
        <v>1538</v>
      </c>
      <c r="C594" s="55">
        <v>648</v>
      </c>
      <c r="D594" s="70">
        <v>312</v>
      </c>
      <c r="E594" s="71">
        <f t="shared" si="63"/>
        <v>13</v>
      </c>
      <c r="F594" s="18">
        <f t="shared" si="67"/>
        <v>202.8</v>
      </c>
      <c r="G594" s="60">
        <v>192</v>
      </c>
      <c r="H594" s="60">
        <v>24</v>
      </c>
      <c r="I594" s="73">
        <f t="shared" si="66"/>
        <v>336</v>
      </c>
      <c r="J594" s="74">
        <f t="shared" si="64"/>
        <v>14</v>
      </c>
      <c r="K594" s="78">
        <f t="shared" si="68"/>
        <v>218.4</v>
      </c>
      <c r="L594" s="3">
        <v>0.65</v>
      </c>
      <c r="M594" s="3">
        <f t="shared" si="65"/>
        <v>421.2</v>
      </c>
      <c r="N594" s="1" t="s">
        <v>1486</v>
      </c>
    </row>
    <row r="595" spans="1:14" x14ac:dyDescent="0.2">
      <c r="A595" s="2" t="s">
        <v>1583</v>
      </c>
      <c r="B595" s="5" t="s">
        <v>1584</v>
      </c>
      <c r="C595" s="55">
        <v>600</v>
      </c>
      <c r="D595" s="70">
        <v>288</v>
      </c>
      <c r="E595" s="71">
        <f t="shared" si="63"/>
        <v>12</v>
      </c>
      <c r="F595" s="18">
        <f t="shared" si="67"/>
        <v>187.20000000000002</v>
      </c>
      <c r="G595" s="60">
        <v>192</v>
      </c>
      <c r="H595" s="60">
        <v>24</v>
      </c>
      <c r="I595" s="73">
        <f t="shared" si="66"/>
        <v>312</v>
      </c>
      <c r="J595" s="74">
        <f t="shared" si="64"/>
        <v>13</v>
      </c>
      <c r="K595" s="78">
        <f t="shared" si="68"/>
        <v>202.8</v>
      </c>
      <c r="L595" s="3">
        <v>0.65</v>
      </c>
      <c r="M595" s="3">
        <f t="shared" si="65"/>
        <v>390</v>
      </c>
      <c r="N595" s="1" t="s">
        <v>1486</v>
      </c>
    </row>
    <row r="596" spans="1:14" x14ac:dyDescent="0.2">
      <c r="A596" s="2" t="s">
        <v>1673</v>
      </c>
      <c r="B596" s="5" t="s">
        <v>1674</v>
      </c>
      <c r="C596" s="55">
        <v>432</v>
      </c>
      <c r="D596" s="70">
        <v>216</v>
      </c>
      <c r="E596" s="71">
        <f t="shared" si="63"/>
        <v>9</v>
      </c>
      <c r="F596" s="18">
        <f t="shared" si="67"/>
        <v>140.4</v>
      </c>
      <c r="G596" s="60">
        <v>144</v>
      </c>
      <c r="H596" s="60">
        <v>24</v>
      </c>
      <c r="I596" s="73">
        <f t="shared" si="66"/>
        <v>216</v>
      </c>
      <c r="J596" s="74">
        <f t="shared" si="64"/>
        <v>9</v>
      </c>
      <c r="K596" s="78">
        <f t="shared" si="68"/>
        <v>140.4</v>
      </c>
      <c r="L596" s="3">
        <v>0.65</v>
      </c>
      <c r="M596" s="3">
        <f t="shared" si="65"/>
        <v>280.8</v>
      </c>
      <c r="N596" s="1" t="s">
        <v>1486</v>
      </c>
    </row>
    <row r="597" spans="1:14" x14ac:dyDescent="0.2">
      <c r="A597" s="2" t="s">
        <v>1684</v>
      </c>
      <c r="B597" s="5" t="s">
        <v>1681</v>
      </c>
      <c r="C597" s="55">
        <v>192</v>
      </c>
      <c r="D597" s="70">
        <v>96</v>
      </c>
      <c r="E597" s="71">
        <f t="shared" si="63"/>
        <v>4</v>
      </c>
      <c r="F597" s="18">
        <f t="shared" si="67"/>
        <v>62.400000000000006</v>
      </c>
      <c r="G597" s="60">
        <v>144</v>
      </c>
      <c r="H597" s="60">
        <v>24</v>
      </c>
      <c r="I597" s="73">
        <f t="shared" si="66"/>
        <v>96</v>
      </c>
      <c r="J597" s="74">
        <f t="shared" si="64"/>
        <v>4</v>
      </c>
      <c r="K597" s="78">
        <f t="shared" si="68"/>
        <v>62.400000000000006</v>
      </c>
      <c r="L597" s="3">
        <v>0.65</v>
      </c>
      <c r="M597" s="3">
        <f t="shared" si="65"/>
        <v>124.80000000000001</v>
      </c>
      <c r="N597" s="1" t="s">
        <v>1486</v>
      </c>
    </row>
    <row r="598" spans="1:14" x14ac:dyDescent="0.2">
      <c r="A598" s="2" t="s">
        <v>1685</v>
      </c>
      <c r="B598" s="5" t="s">
        <v>1681</v>
      </c>
      <c r="C598" s="55">
        <v>504</v>
      </c>
      <c r="D598" s="70">
        <v>264</v>
      </c>
      <c r="E598" s="71">
        <f t="shared" si="63"/>
        <v>11</v>
      </c>
      <c r="F598" s="18">
        <f t="shared" si="67"/>
        <v>171.6</v>
      </c>
      <c r="G598" s="60">
        <v>144</v>
      </c>
      <c r="H598" s="60">
        <v>24</v>
      </c>
      <c r="I598" s="73">
        <f t="shared" si="66"/>
        <v>240</v>
      </c>
      <c r="J598" s="74">
        <f t="shared" si="64"/>
        <v>10</v>
      </c>
      <c r="K598" s="78">
        <f t="shared" si="68"/>
        <v>156</v>
      </c>
      <c r="L598" s="3">
        <v>0.65</v>
      </c>
      <c r="M598" s="3">
        <f t="shared" si="65"/>
        <v>327.60000000000002</v>
      </c>
      <c r="N598" s="1" t="s">
        <v>1486</v>
      </c>
    </row>
    <row r="599" spans="1:14" x14ac:dyDescent="0.2">
      <c r="A599" s="2" t="s">
        <v>1687</v>
      </c>
      <c r="B599" s="5" t="s">
        <v>1681</v>
      </c>
      <c r="C599" s="55">
        <v>48</v>
      </c>
      <c r="D599" s="70">
        <v>24</v>
      </c>
      <c r="E599" s="71">
        <f t="shared" si="63"/>
        <v>1</v>
      </c>
      <c r="F599" s="18">
        <f t="shared" si="67"/>
        <v>15.600000000000001</v>
      </c>
      <c r="G599" s="60">
        <v>144</v>
      </c>
      <c r="H599" s="60">
        <v>24</v>
      </c>
      <c r="I599" s="73">
        <f t="shared" si="66"/>
        <v>24</v>
      </c>
      <c r="J599" s="74">
        <f t="shared" si="64"/>
        <v>1</v>
      </c>
      <c r="K599" s="78">
        <f t="shared" si="68"/>
        <v>15.600000000000001</v>
      </c>
      <c r="L599" s="3">
        <v>0.65</v>
      </c>
      <c r="M599" s="3">
        <f t="shared" si="65"/>
        <v>31.200000000000003</v>
      </c>
      <c r="N599" s="1" t="s">
        <v>1486</v>
      </c>
    </row>
    <row r="600" spans="1:14" x14ac:dyDescent="0.2">
      <c r="A600" s="2" t="s">
        <v>1689</v>
      </c>
      <c r="B600" s="5" t="s">
        <v>1681</v>
      </c>
      <c r="C600" s="55">
        <v>744</v>
      </c>
      <c r="D600" s="70">
        <v>360</v>
      </c>
      <c r="E600" s="71">
        <f t="shared" si="63"/>
        <v>15</v>
      </c>
      <c r="F600" s="18">
        <f t="shared" si="67"/>
        <v>234</v>
      </c>
      <c r="G600" s="60">
        <v>144</v>
      </c>
      <c r="H600" s="60">
        <v>24</v>
      </c>
      <c r="I600" s="73">
        <f t="shared" si="66"/>
        <v>384</v>
      </c>
      <c r="J600" s="74">
        <f t="shared" si="64"/>
        <v>16</v>
      </c>
      <c r="K600" s="78">
        <f t="shared" si="68"/>
        <v>249.60000000000002</v>
      </c>
      <c r="L600" s="3">
        <v>0.65</v>
      </c>
      <c r="M600" s="3">
        <f t="shared" si="65"/>
        <v>483.6</v>
      </c>
      <c r="N600" s="1" t="s">
        <v>1486</v>
      </c>
    </row>
    <row r="601" spans="1:14" x14ac:dyDescent="0.2">
      <c r="A601" s="2" t="s">
        <v>1690</v>
      </c>
      <c r="B601" s="5" t="s">
        <v>1681</v>
      </c>
      <c r="C601" s="55">
        <v>144</v>
      </c>
      <c r="D601" s="70">
        <v>72</v>
      </c>
      <c r="E601" s="71">
        <f t="shared" si="63"/>
        <v>3</v>
      </c>
      <c r="F601" s="18">
        <f t="shared" si="67"/>
        <v>46.800000000000004</v>
      </c>
      <c r="G601" s="60">
        <v>144</v>
      </c>
      <c r="H601" s="60">
        <v>24</v>
      </c>
      <c r="I601" s="73">
        <f t="shared" si="66"/>
        <v>72</v>
      </c>
      <c r="J601" s="74">
        <f t="shared" si="64"/>
        <v>3</v>
      </c>
      <c r="K601" s="78">
        <f t="shared" si="68"/>
        <v>46.800000000000004</v>
      </c>
      <c r="L601" s="3">
        <v>0.65</v>
      </c>
      <c r="M601" s="3">
        <f t="shared" si="65"/>
        <v>93.600000000000009</v>
      </c>
      <c r="N601" s="1" t="s">
        <v>1486</v>
      </c>
    </row>
    <row r="602" spans="1:14" x14ac:dyDescent="0.2">
      <c r="A602" s="2" t="s">
        <v>1703</v>
      </c>
      <c r="B602" s="5" t="s">
        <v>1704</v>
      </c>
      <c r="C602" s="55">
        <v>480</v>
      </c>
      <c r="D602" s="70">
        <v>240</v>
      </c>
      <c r="E602" s="71">
        <f t="shared" si="63"/>
        <v>10</v>
      </c>
      <c r="F602" s="18">
        <f t="shared" si="67"/>
        <v>156</v>
      </c>
      <c r="G602" s="60">
        <v>144</v>
      </c>
      <c r="H602" s="60">
        <v>24</v>
      </c>
      <c r="I602" s="73">
        <f t="shared" si="66"/>
        <v>240</v>
      </c>
      <c r="J602" s="74">
        <f t="shared" si="64"/>
        <v>10</v>
      </c>
      <c r="K602" s="78">
        <f t="shared" si="68"/>
        <v>156</v>
      </c>
      <c r="L602" s="3">
        <v>0.65</v>
      </c>
      <c r="M602" s="3">
        <f t="shared" si="65"/>
        <v>312</v>
      </c>
      <c r="N602" s="1" t="s">
        <v>1486</v>
      </c>
    </row>
    <row r="603" spans="1:14" x14ac:dyDescent="0.2">
      <c r="A603" s="2" t="s">
        <v>1513</v>
      </c>
      <c r="B603" s="5" t="s">
        <v>1514</v>
      </c>
      <c r="C603" s="55">
        <v>1565</v>
      </c>
      <c r="D603" s="70">
        <v>768</v>
      </c>
      <c r="E603" s="71">
        <f t="shared" si="63"/>
        <v>32</v>
      </c>
      <c r="F603" s="18">
        <f t="shared" si="67"/>
        <v>483.84000000000003</v>
      </c>
      <c r="G603" s="60">
        <v>288</v>
      </c>
      <c r="H603" s="60">
        <v>24</v>
      </c>
      <c r="I603" s="73">
        <f t="shared" si="66"/>
        <v>797</v>
      </c>
      <c r="J603" s="74">
        <f t="shared" si="64"/>
        <v>33.208333333333336</v>
      </c>
      <c r="K603" s="78">
        <f t="shared" si="68"/>
        <v>502.11</v>
      </c>
      <c r="L603" s="3">
        <v>0.63</v>
      </c>
      <c r="M603" s="3">
        <f t="shared" si="65"/>
        <v>985.95</v>
      </c>
      <c r="N603" s="1" t="s">
        <v>1486</v>
      </c>
    </row>
    <row r="604" spans="1:14" x14ac:dyDescent="0.2">
      <c r="A604" s="2" t="s">
        <v>1553</v>
      </c>
      <c r="B604" s="5" t="s">
        <v>1554</v>
      </c>
      <c r="C604" s="55">
        <v>452</v>
      </c>
      <c r="D604" s="70">
        <v>216</v>
      </c>
      <c r="E604" s="71">
        <f t="shared" si="63"/>
        <v>9</v>
      </c>
      <c r="F604" s="18">
        <f t="shared" si="67"/>
        <v>136.08000000000001</v>
      </c>
      <c r="G604" s="60">
        <v>288</v>
      </c>
      <c r="H604" s="60">
        <v>24</v>
      </c>
      <c r="I604" s="73">
        <f t="shared" si="66"/>
        <v>236</v>
      </c>
      <c r="J604" s="74">
        <f t="shared" si="64"/>
        <v>9.8333333333333339</v>
      </c>
      <c r="K604" s="78">
        <f t="shared" si="68"/>
        <v>148.68</v>
      </c>
      <c r="L604" s="3">
        <v>0.63</v>
      </c>
      <c r="M604" s="3">
        <f t="shared" si="65"/>
        <v>284.76</v>
      </c>
      <c r="N604" s="1" t="s">
        <v>1486</v>
      </c>
    </row>
    <row r="605" spans="1:14" x14ac:dyDescent="0.2">
      <c r="A605" s="2" t="s">
        <v>1597</v>
      </c>
      <c r="B605" s="5" t="s">
        <v>1598</v>
      </c>
      <c r="C605" s="55">
        <v>1758</v>
      </c>
      <c r="D605" s="70">
        <v>864</v>
      </c>
      <c r="E605" s="71">
        <f t="shared" si="63"/>
        <v>36</v>
      </c>
      <c r="F605" s="18">
        <f t="shared" si="67"/>
        <v>544.32000000000005</v>
      </c>
      <c r="G605" s="60">
        <v>72</v>
      </c>
      <c r="H605" s="60">
        <v>24</v>
      </c>
      <c r="I605" s="73">
        <f t="shared" si="66"/>
        <v>894</v>
      </c>
      <c r="J605" s="74">
        <f t="shared" si="64"/>
        <v>37.25</v>
      </c>
      <c r="K605" s="78">
        <f t="shared" si="68"/>
        <v>563.22</v>
      </c>
      <c r="L605" s="3">
        <v>0.63</v>
      </c>
      <c r="M605" s="3">
        <f t="shared" si="65"/>
        <v>1107.54</v>
      </c>
      <c r="N605" s="1" t="s">
        <v>1486</v>
      </c>
    </row>
    <row r="606" spans="1:14" x14ac:dyDescent="0.2">
      <c r="A606" s="2" t="s">
        <v>1639</v>
      </c>
      <c r="B606" s="5" t="s">
        <v>1640</v>
      </c>
      <c r="C606" s="55">
        <v>31</v>
      </c>
      <c r="D606" s="70">
        <v>24</v>
      </c>
      <c r="E606" s="71">
        <f t="shared" si="63"/>
        <v>1</v>
      </c>
      <c r="F606" s="18">
        <f t="shared" si="67"/>
        <v>15.120000000000001</v>
      </c>
      <c r="G606" s="60">
        <v>144</v>
      </c>
      <c r="H606" s="60">
        <v>24</v>
      </c>
      <c r="I606" s="73">
        <f t="shared" si="66"/>
        <v>7</v>
      </c>
      <c r="J606" s="74">
        <f t="shared" si="64"/>
        <v>0.29166666666666669</v>
      </c>
      <c r="K606" s="78">
        <f t="shared" si="68"/>
        <v>4.41</v>
      </c>
      <c r="L606" s="3">
        <v>0.63</v>
      </c>
      <c r="M606" s="3">
        <f t="shared" si="65"/>
        <v>19.53</v>
      </c>
      <c r="N606" s="1" t="s">
        <v>1486</v>
      </c>
    </row>
    <row r="607" spans="1:14" x14ac:dyDescent="0.2">
      <c r="A607" s="2" t="s">
        <v>1484</v>
      </c>
      <c r="B607" s="5" t="s">
        <v>1485</v>
      </c>
      <c r="C607" s="55">
        <v>150</v>
      </c>
      <c r="D607" s="70">
        <v>75</v>
      </c>
      <c r="E607" s="71">
        <f t="shared" si="63"/>
        <v>3</v>
      </c>
      <c r="F607" s="18">
        <f t="shared" si="67"/>
        <v>44.25</v>
      </c>
      <c r="G607" s="60">
        <v>100</v>
      </c>
      <c r="H607" s="60">
        <v>25</v>
      </c>
      <c r="I607" s="73">
        <f t="shared" si="66"/>
        <v>75</v>
      </c>
      <c r="J607" s="74">
        <f t="shared" si="64"/>
        <v>3</v>
      </c>
      <c r="K607" s="78">
        <f t="shared" si="68"/>
        <v>44.25</v>
      </c>
      <c r="L607" s="3">
        <v>0.59</v>
      </c>
      <c r="M607" s="3">
        <f t="shared" si="65"/>
        <v>88.5</v>
      </c>
      <c r="N607" s="1" t="s">
        <v>1486</v>
      </c>
    </row>
    <row r="608" spans="1:14" x14ac:dyDescent="0.2">
      <c r="A608" s="2" t="s">
        <v>1499</v>
      </c>
      <c r="B608" s="5" t="s">
        <v>1500</v>
      </c>
      <c r="C608" s="55">
        <v>288</v>
      </c>
      <c r="D608" s="70">
        <v>144</v>
      </c>
      <c r="E608" s="71">
        <f t="shared" si="63"/>
        <v>6</v>
      </c>
      <c r="F608" s="18">
        <f t="shared" si="67"/>
        <v>84.96</v>
      </c>
      <c r="G608" s="60">
        <v>288</v>
      </c>
      <c r="H608" s="60">
        <v>24</v>
      </c>
      <c r="I608" s="73">
        <f t="shared" si="66"/>
        <v>144</v>
      </c>
      <c r="J608" s="74">
        <f t="shared" si="64"/>
        <v>6</v>
      </c>
      <c r="K608" s="78">
        <f t="shared" si="68"/>
        <v>84.96</v>
      </c>
      <c r="L608" s="3">
        <v>0.59</v>
      </c>
      <c r="M608" s="3">
        <f t="shared" si="65"/>
        <v>169.92</v>
      </c>
      <c r="N608" s="1" t="s">
        <v>1486</v>
      </c>
    </row>
    <row r="609" spans="1:14" x14ac:dyDescent="0.2">
      <c r="A609" s="2" t="s">
        <v>1511</v>
      </c>
      <c r="B609" s="5" t="s">
        <v>1512</v>
      </c>
      <c r="C609" s="55">
        <v>24</v>
      </c>
      <c r="D609" s="70">
        <v>12</v>
      </c>
      <c r="E609" s="71">
        <f t="shared" si="63"/>
        <v>0.5</v>
      </c>
      <c r="F609" s="18">
        <f t="shared" si="67"/>
        <v>7.08</v>
      </c>
      <c r="G609" s="60">
        <v>240</v>
      </c>
      <c r="H609" s="60">
        <v>24</v>
      </c>
      <c r="I609" s="73">
        <f t="shared" si="66"/>
        <v>12</v>
      </c>
      <c r="J609" s="74">
        <f t="shared" si="64"/>
        <v>0.5</v>
      </c>
      <c r="K609" s="78">
        <f t="shared" si="68"/>
        <v>7.08</v>
      </c>
      <c r="L609" s="3">
        <v>0.59</v>
      </c>
      <c r="M609" s="3">
        <f t="shared" si="65"/>
        <v>14.16</v>
      </c>
      <c r="N609" s="1" t="s">
        <v>1486</v>
      </c>
    </row>
    <row r="610" spans="1:14" x14ac:dyDescent="0.2">
      <c r="A610" s="2" t="s">
        <v>1515</v>
      </c>
      <c r="B610" s="5" t="s">
        <v>1516</v>
      </c>
      <c r="C610" s="55">
        <v>5491</v>
      </c>
      <c r="D610" s="70">
        <v>2736</v>
      </c>
      <c r="E610" s="71">
        <f t="shared" si="63"/>
        <v>57</v>
      </c>
      <c r="F610" s="18">
        <f t="shared" si="67"/>
        <v>1614.24</v>
      </c>
      <c r="G610" s="60">
        <v>144</v>
      </c>
      <c r="H610" s="60">
        <v>48</v>
      </c>
      <c r="I610" s="73">
        <f t="shared" si="66"/>
        <v>2755</v>
      </c>
      <c r="J610" s="74">
        <f t="shared" si="64"/>
        <v>57.395833333333336</v>
      </c>
      <c r="K610" s="78">
        <f t="shared" si="68"/>
        <v>1625.4499999999998</v>
      </c>
      <c r="L610" s="3">
        <v>0.59</v>
      </c>
      <c r="M610" s="3">
        <f t="shared" si="65"/>
        <v>3239.69</v>
      </c>
      <c r="N610" s="1" t="s">
        <v>1486</v>
      </c>
    </row>
    <row r="611" spans="1:14" x14ac:dyDescent="0.2">
      <c r="A611" s="2" t="s">
        <v>1519</v>
      </c>
      <c r="B611" s="5" t="s">
        <v>1520</v>
      </c>
      <c r="C611" s="55">
        <v>3264</v>
      </c>
      <c r="D611" s="70">
        <v>1632</v>
      </c>
      <c r="E611" s="71">
        <f t="shared" si="63"/>
        <v>34</v>
      </c>
      <c r="F611" s="18">
        <f t="shared" si="67"/>
        <v>962.88</v>
      </c>
      <c r="G611" s="60">
        <v>192</v>
      </c>
      <c r="H611" s="60">
        <v>48</v>
      </c>
      <c r="I611" s="73">
        <f t="shared" si="66"/>
        <v>1632</v>
      </c>
      <c r="J611" s="74">
        <f t="shared" si="64"/>
        <v>34</v>
      </c>
      <c r="K611" s="78">
        <f t="shared" si="68"/>
        <v>962.88</v>
      </c>
      <c r="L611" s="3">
        <v>0.59</v>
      </c>
      <c r="M611" s="3">
        <f t="shared" si="65"/>
        <v>1925.76</v>
      </c>
      <c r="N611" s="1" t="s">
        <v>1486</v>
      </c>
    </row>
    <row r="612" spans="1:14" x14ac:dyDescent="0.2">
      <c r="A612" s="2" t="s">
        <v>1525</v>
      </c>
      <c r="B612" s="5" t="s">
        <v>1526</v>
      </c>
      <c r="C612" s="55">
        <v>2664</v>
      </c>
      <c r="D612" s="70">
        <v>1320</v>
      </c>
      <c r="E612" s="71">
        <f t="shared" si="63"/>
        <v>55</v>
      </c>
      <c r="F612" s="18">
        <f t="shared" si="67"/>
        <v>778.8</v>
      </c>
      <c r="G612" s="60">
        <v>144</v>
      </c>
      <c r="H612" s="60">
        <v>24</v>
      </c>
      <c r="I612" s="73">
        <f t="shared" si="66"/>
        <v>1344</v>
      </c>
      <c r="J612" s="74">
        <f t="shared" si="64"/>
        <v>56</v>
      </c>
      <c r="K612" s="78">
        <f t="shared" si="68"/>
        <v>792.95999999999992</v>
      </c>
      <c r="L612" s="3">
        <v>0.59</v>
      </c>
      <c r="M612" s="3">
        <f t="shared" si="65"/>
        <v>1571.76</v>
      </c>
      <c r="N612" s="1" t="s">
        <v>1486</v>
      </c>
    </row>
    <row r="613" spans="1:14" x14ac:dyDescent="0.2">
      <c r="A613" s="2" t="s">
        <v>1529</v>
      </c>
      <c r="B613" s="5" t="s">
        <v>1530</v>
      </c>
      <c r="C613" s="55">
        <v>3131</v>
      </c>
      <c r="D613" s="70">
        <v>1560</v>
      </c>
      <c r="E613" s="71">
        <f t="shared" si="63"/>
        <v>65</v>
      </c>
      <c r="F613" s="18">
        <f t="shared" si="67"/>
        <v>920.4</v>
      </c>
      <c r="G613" s="60">
        <v>288</v>
      </c>
      <c r="H613" s="60">
        <v>24</v>
      </c>
      <c r="I613" s="73">
        <f t="shared" si="66"/>
        <v>1571</v>
      </c>
      <c r="J613" s="74">
        <f t="shared" si="64"/>
        <v>65.458333333333329</v>
      </c>
      <c r="K613" s="78">
        <f t="shared" si="68"/>
        <v>926.89</v>
      </c>
      <c r="L613" s="3">
        <v>0.59</v>
      </c>
      <c r="M613" s="3">
        <f t="shared" si="65"/>
        <v>1847.29</v>
      </c>
      <c r="N613" s="1" t="s">
        <v>1486</v>
      </c>
    </row>
    <row r="614" spans="1:14" x14ac:dyDescent="0.2">
      <c r="A614" s="2" t="s">
        <v>1533</v>
      </c>
      <c r="B614" s="5" t="s">
        <v>1534</v>
      </c>
      <c r="C614" s="55">
        <v>250</v>
      </c>
      <c r="D614" s="70">
        <v>120</v>
      </c>
      <c r="E614" s="71">
        <f t="shared" si="63"/>
        <v>5</v>
      </c>
      <c r="F614" s="18">
        <f t="shared" si="67"/>
        <v>70.8</v>
      </c>
      <c r="G614" s="60">
        <v>96</v>
      </c>
      <c r="H614" s="60">
        <v>24</v>
      </c>
      <c r="I614" s="73">
        <f t="shared" si="66"/>
        <v>130</v>
      </c>
      <c r="J614" s="74">
        <f t="shared" si="64"/>
        <v>5.416666666666667</v>
      </c>
      <c r="K614" s="78">
        <f t="shared" si="68"/>
        <v>76.7</v>
      </c>
      <c r="L614" s="3">
        <v>0.59</v>
      </c>
      <c r="M614" s="3">
        <f t="shared" si="65"/>
        <v>147.5</v>
      </c>
      <c r="N614" s="1" t="s">
        <v>1486</v>
      </c>
    </row>
    <row r="615" spans="1:14" x14ac:dyDescent="0.2">
      <c r="A615" s="2" t="s">
        <v>1547</v>
      </c>
      <c r="B615" s="5" t="s">
        <v>1548</v>
      </c>
      <c r="C615" s="55">
        <v>2064</v>
      </c>
      <c r="D615" s="70">
        <v>1032</v>
      </c>
      <c r="E615" s="71">
        <f t="shared" si="63"/>
        <v>43</v>
      </c>
      <c r="F615" s="18">
        <f t="shared" si="67"/>
        <v>608.88</v>
      </c>
      <c r="G615" s="60">
        <v>288</v>
      </c>
      <c r="H615" s="60">
        <v>24</v>
      </c>
      <c r="I615" s="73">
        <f t="shared" si="66"/>
        <v>1032</v>
      </c>
      <c r="J615" s="74">
        <f t="shared" si="64"/>
        <v>43</v>
      </c>
      <c r="K615" s="78">
        <f t="shared" si="68"/>
        <v>608.88</v>
      </c>
      <c r="L615" s="3">
        <v>0.59</v>
      </c>
      <c r="M615" s="3">
        <f t="shared" si="65"/>
        <v>1217.76</v>
      </c>
      <c r="N615" s="1" t="s">
        <v>1486</v>
      </c>
    </row>
    <row r="616" spans="1:14" x14ac:dyDescent="0.2">
      <c r="A616" s="2" t="s">
        <v>1563</v>
      </c>
      <c r="B616" s="5" t="s">
        <v>1564</v>
      </c>
      <c r="C616" s="55">
        <v>73</v>
      </c>
      <c r="D616" s="70">
        <v>36</v>
      </c>
      <c r="E616" s="71">
        <f t="shared" si="63"/>
        <v>1</v>
      </c>
      <c r="F616" s="18">
        <f t="shared" si="67"/>
        <v>21.24</v>
      </c>
      <c r="G616" s="60">
        <v>144</v>
      </c>
      <c r="H616" s="60">
        <v>36</v>
      </c>
      <c r="I616" s="73">
        <f t="shared" si="66"/>
        <v>37</v>
      </c>
      <c r="J616" s="74">
        <f t="shared" si="64"/>
        <v>1.0277777777777777</v>
      </c>
      <c r="K616" s="78">
        <f t="shared" si="68"/>
        <v>21.83</v>
      </c>
      <c r="L616" s="3">
        <v>0.59</v>
      </c>
      <c r="M616" s="3">
        <f t="shared" si="65"/>
        <v>43.07</v>
      </c>
      <c r="N616" s="1" t="s">
        <v>1486</v>
      </c>
    </row>
    <row r="617" spans="1:14" x14ac:dyDescent="0.2">
      <c r="A617" s="2" t="s">
        <v>1587</v>
      </c>
      <c r="B617" s="5" t="s">
        <v>1588</v>
      </c>
      <c r="C617" s="55">
        <v>6956</v>
      </c>
      <c r="D617" s="70">
        <v>3480</v>
      </c>
      <c r="E617" s="71">
        <f t="shared" si="63"/>
        <v>145</v>
      </c>
      <c r="F617" s="18">
        <f t="shared" si="67"/>
        <v>2053.1999999999998</v>
      </c>
      <c r="G617" s="60">
        <v>288</v>
      </c>
      <c r="H617" s="60">
        <v>24</v>
      </c>
      <c r="I617" s="73">
        <f t="shared" si="66"/>
        <v>3476</v>
      </c>
      <c r="J617" s="74">
        <f t="shared" si="64"/>
        <v>144.83333333333334</v>
      </c>
      <c r="K617" s="78">
        <f t="shared" si="68"/>
        <v>2050.8399999999997</v>
      </c>
      <c r="L617" s="3">
        <v>0.59</v>
      </c>
      <c r="M617" s="3">
        <f t="shared" si="65"/>
        <v>4104.04</v>
      </c>
      <c r="N617" s="1" t="s">
        <v>1486</v>
      </c>
    </row>
    <row r="618" spans="1:14" x14ac:dyDescent="0.2">
      <c r="A618" s="2" t="s">
        <v>1605</v>
      </c>
      <c r="B618" s="5" t="s">
        <v>1606</v>
      </c>
      <c r="C618" s="55">
        <v>3654</v>
      </c>
      <c r="D618" s="70">
        <v>1824</v>
      </c>
      <c r="E618" s="71">
        <f t="shared" si="63"/>
        <v>76</v>
      </c>
      <c r="F618" s="18">
        <f t="shared" si="67"/>
        <v>1076.1599999999999</v>
      </c>
      <c r="G618" s="60">
        <v>144</v>
      </c>
      <c r="H618" s="60">
        <v>24</v>
      </c>
      <c r="I618" s="73">
        <f t="shared" si="66"/>
        <v>1830</v>
      </c>
      <c r="J618" s="74">
        <f t="shared" si="64"/>
        <v>76.25</v>
      </c>
      <c r="K618" s="78">
        <f t="shared" si="68"/>
        <v>1079.7</v>
      </c>
      <c r="L618" s="3">
        <v>0.59</v>
      </c>
      <c r="M618" s="3">
        <f t="shared" si="65"/>
        <v>2155.8599999999997</v>
      </c>
      <c r="N618" s="1" t="s">
        <v>1486</v>
      </c>
    </row>
    <row r="619" spans="1:14" x14ac:dyDescent="0.2">
      <c r="A619" s="2" t="s">
        <v>1617</v>
      </c>
      <c r="B619" s="5" t="s">
        <v>1618</v>
      </c>
      <c r="C619" s="55">
        <v>30</v>
      </c>
      <c r="D619" s="70">
        <v>24</v>
      </c>
      <c r="E619" s="71">
        <f t="shared" si="63"/>
        <v>1</v>
      </c>
      <c r="F619" s="18">
        <f t="shared" si="67"/>
        <v>14.16</v>
      </c>
      <c r="G619" s="60">
        <v>288</v>
      </c>
      <c r="H619" s="60">
        <v>24</v>
      </c>
      <c r="I619" s="73">
        <f t="shared" si="66"/>
        <v>6</v>
      </c>
      <c r="J619" s="74">
        <f t="shared" si="64"/>
        <v>0.25</v>
      </c>
      <c r="K619" s="78">
        <f t="shared" si="68"/>
        <v>3.54</v>
      </c>
      <c r="L619" s="3">
        <v>0.59</v>
      </c>
      <c r="M619" s="3">
        <f t="shared" si="65"/>
        <v>17.7</v>
      </c>
      <c r="N619" s="1" t="s">
        <v>1486</v>
      </c>
    </row>
    <row r="620" spans="1:14" x14ac:dyDescent="0.2">
      <c r="A620" s="2" t="s">
        <v>1619</v>
      </c>
      <c r="B620" s="5" t="s">
        <v>1620</v>
      </c>
      <c r="C620" s="55">
        <v>1345</v>
      </c>
      <c r="D620" s="70">
        <v>672</v>
      </c>
      <c r="E620" s="71">
        <f t="shared" si="63"/>
        <v>28</v>
      </c>
      <c r="F620" s="18">
        <f t="shared" si="67"/>
        <v>396.47999999999996</v>
      </c>
      <c r="G620" s="60">
        <v>288</v>
      </c>
      <c r="H620" s="60">
        <v>24</v>
      </c>
      <c r="I620" s="73">
        <f t="shared" si="66"/>
        <v>673</v>
      </c>
      <c r="J620" s="74">
        <f t="shared" si="64"/>
        <v>28.041666666666668</v>
      </c>
      <c r="K620" s="78">
        <f t="shared" si="68"/>
        <v>397.07</v>
      </c>
      <c r="L620" s="3">
        <v>0.59</v>
      </c>
      <c r="M620" s="3">
        <f t="shared" si="65"/>
        <v>793.55</v>
      </c>
      <c r="N620" s="1" t="s">
        <v>1486</v>
      </c>
    </row>
    <row r="621" spans="1:14" x14ac:dyDescent="0.2">
      <c r="A621" s="2" t="s">
        <v>1633</v>
      </c>
      <c r="B621" s="5" t="s">
        <v>1634</v>
      </c>
      <c r="C621" s="55">
        <v>3122</v>
      </c>
      <c r="D621" s="70">
        <v>1561</v>
      </c>
      <c r="E621" s="71">
        <f t="shared" ref="E621:E645" si="69">D621/H621</f>
        <v>65.041666666666671</v>
      </c>
      <c r="F621" s="18">
        <f t="shared" si="67"/>
        <v>920.9899999999999</v>
      </c>
      <c r="G621" s="60">
        <v>288</v>
      </c>
      <c r="H621" s="60">
        <v>24</v>
      </c>
      <c r="I621" s="73">
        <f t="shared" si="66"/>
        <v>1561</v>
      </c>
      <c r="J621" s="74">
        <f t="shared" ref="J621:J645" si="70">I621/H621</f>
        <v>65.041666666666671</v>
      </c>
      <c r="K621" s="78">
        <f t="shared" si="68"/>
        <v>920.9899999999999</v>
      </c>
      <c r="L621" s="3">
        <v>0.59</v>
      </c>
      <c r="M621" s="3">
        <f t="shared" ref="M621:M645" si="71">C621*L621</f>
        <v>1841.9799999999998</v>
      </c>
      <c r="N621" s="1" t="s">
        <v>1486</v>
      </c>
    </row>
    <row r="622" spans="1:14" x14ac:dyDescent="0.2">
      <c r="A622" s="2" t="s">
        <v>1643</v>
      </c>
      <c r="B622" s="5" t="s">
        <v>1644</v>
      </c>
      <c r="C622" s="55">
        <v>24</v>
      </c>
      <c r="D622" s="70">
        <v>24</v>
      </c>
      <c r="E622" s="71">
        <f t="shared" si="69"/>
        <v>1</v>
      </c>
      <c r="F622" s="18">
        <f t="shared" si="67"/>
        <v>14.16</v>
      </c>
      <c r="G622" s="60">
        <v>288</v>
      </c>
      <c r="H622" s="60">
        <v>24</v>
      </c>
      <c r="I622" s="73">
        <f t="shared" ref="I622:I645" si="72">C622-D622</f>
        <v>0</v>
      </c>
      <c r="J622" s="74">
        <f t="shared" si="70"/>
        <v>0</v>
      </c>
      <c r="K622" s="78">
        <f t="shared" si="68"/>
        <v>0</v>
      </c>
      <c r="L622" s="3">
        <v>0.59</v>
      </c>
      <c r="M622" s="3">
        <f t="shared" si="71"/>
        <v>14.16</v>
      </c>
      <c r="N622" s="1" t="s">
        <v>1486</v>
      </c>
    </row>
    <row r="623" spans="1:14" x14ac:dyDescent="0.2">
      <c r="A623" s="2" t="s">
        <v>1645</v>
      </c>
      <c r="B623" s="5" t="s">
        <v>1646</v>
      </c>
      <c r="C623" s="55">
        <v>46</v>
      </c>
      <c r="D623" s="70">
        <v>24</v>
      </c>
      <c r="E623" s="71">
        <f t="shared" si="69"/>
        <v>1</v>
      </c>
      <c r="F623" s="18">
        <f t="shared" si="67"/>
        <v>14.16</v>
      </c>
      <c r="G623" s="60">
        <v>144</v>
      </c>
      <c r="H623" s="60">
        <v>24</v>
      </c>
      <c r="I623" s="73">
        <f t="shared" si="72"/>
        <v>22</v>
      </c>
      <c r="J623" s="74">
        <f t="shared" si="70"/>
        <v>0.91666666666666663</v>
      </c>
      <c r="K623" s="78">
        <f t="shared" si="68"/>
        <v>12.979999999999999</v>
      </c>
      <c r="L623" s="3">
        <v>0.59</v>
      </c>
      <c r="M623" s="3">
        <f t="shared" si="71"/>
        <v>27.139999999999997</v>
      </c>
      <c r="N623" s="1" t="s">
        <v>1486</v>
      </c>
    </row>
    <row r="624" spans="1:14" x14ac:dyDescent="0.2">
      <c r="A624" s="2" t="s">
        <v>1647</v>
      </c>
      <c r="B624" s="5" t="s">
        <v>1648</v>
      </c>
      <c r="C624" s="55">
        <v>233</v>
      </c>
      <c r="D624" s="70">
        <v>120</v>
      </c>
      <c r="E624" s="71">
        <f t="shared" si="69"/>
        <v>5</v>
      </c>
      <c r="F624" s="18">
        <f t="shared" si="67"/>
        <v>70.8</v>
      </c>
      <c r="G624" s="60">
        <v>288</v>
      </c>
      <c r="H624" s="60">
        <v>24</v>
      </c>
      <c r="I624" s="73">
        <f t="shared" si="72"/>
        <v>113</v>
      </c>
      <c r="J624" s="74">
        <f t="shared" si="70"/>
        <v>4.708333333333333</v>
      </c>
      <c r="K624" s="78">
        <f t="shared" si="68"/>
        <v>66.67</v>
      </c>
      <c r="L624" s="3">
        <v>0.59</v>
      </c>
      <c r="M624" s="3">
        <f t="shared" si="71"/>
        <v>137.47</v>
      </c>
      <c r="N624" s="1" t="s">
        <v>1486</v>
      </c>
    </row>
    <row r="625" spans="1:14" x14ac:dyDescent="0.2">
      <c r="A625" s="2" t="s">
        <v>1657</v>
      </c>
      <c r="B625" s="5" t="s">
        <v>1658</v>
      </c>
      <c r="C625" s="55">
        <v>6</v>
      </c>
      <c r="D625" s="70">
        <v>6</v>
      </c>
      <c r="E625" s="71">
        <f t="shared" si="69"/>
        <v>0.5</v>
      </c>
      <c r="F625" s="18">
        <f t="shared" si="67"/>
        <v>3.54</v>
      </c>
      <c r="G625" s="60">
        <v>240</v>
      </c>
      <c r="H625" s="60">
        <v>12</v>
      </c>
      <c r="I625" s="73">
        <f t="shared" si="72"/>
        <v>0</v>
      </c>
      <c r="J625" s="74">
        <f t="shared" si="70"/>
        <v>0</v>
      </c>
      <c r="K625" s="78">
        <f t="shared" si="68"/>
        <v>0</v>
      </c>
      <c r="L625" s="3">
        <v>0.59</v>
      </c>
      <c r="M625" s="3">
        <f t="shared" si="71"/>
        <v>3.54</v>
      </c>
      <c r="N625" s="1" t="s">
        <v>1486</v>
      </c>
    </row>
    <row r="626" spans="1:14" x14ac:dyDescent="0.2">
      <c r="A626" s="2" t="s">
        <v>1663</v>
      </c>
      <c r="B626" s="5" t="s">
        <v>1664</v>
      </c>
      <c r="C626" s="55">
        <v>96</v>
      </c>
      <c r="D626" s="70">
        <v>48</v>
      </c>
      <c r="E626" s="71">
        <f t="shared" si="69"/>
        <v>2</v>
      </c>
      <c r="F626" s="18">
        <f t="shared" si="67"/>
        <v>28.32</v>
      </c>
      <c r="G626" s="60">
        <v>144</v>
      </c>
      <c r="H626" s="60">
        <v>24</v>
      </c>
      <c r="I626" s="73">
        <f t="shared" si="72"/>
        <v>48</v>
      </c>
      <c r="J626" s="74">
        <f t="shared" si="70"/>
        <v>2</v>
      </c>
      <c r="K626" s="78">
        <f t="shared" si="68"/>
        <v>28.32</v>
      </c>
      <c r="L626" s="3">
        <v>0.59</v>
      </c>
      <c r="M626" s="3">
        <f t="shared" si="71"/>
        <v>56.64</v>
      </c>
      <c r="N626" s="1" t="s">
        <v>1486</v>
      </c>
    </row>
    <row r="627" spans="1:14" x14ac:dyDescent="0.2">
      <c r="A627" s="2" t="s">
        <v>1675</v>
      </c>
      <c r="B627" s="5" t="s">
        <v>1676</v>
      </c>
      <c r="C627" s="55">
        <v>288</v>
      </c>
      <c r="D627" s="70">
        <v>144</v>
      </c>
      <c r="E627" s="71">
        <f t="shared" si="69"/>
        <v>6</v>
      </c>
      <c r="F627" s="18">
        <f t="shared" si="67"/>
        <v>84.96</v>
      </c>
      <c r="G627" s="60">
        <v>144</v>
      </c>
      <c r="H627" s="60">
        <v>24</v>
      </c>
      <c r="I627" s="73">
        <f t="shared" si="72"/>
        <v>144</v>
      </c>
      <c r="J627" s="74">
        <f t="shared" si="70"/>
        <v>6</v>
      </c>
      <c r="K627" s="78">
        <f t="shared" si="68"/>
        <v>84.96</v>
      </c>
      <c r="L627" s="3">
        <v>0.59</v>
      </c>
      <c r="M627" s="3">
        <f t="shared" si="71"/>
        <v>169.92</v>
      </c>
      <c r="N627" s="1" t="s">
        <v>1486</v>
      </c>
    </row>
    <row r="628" spans="1:14" x14ac:dyDescent="0.2">
      <c r="A628" s="2" t="s">
        <v>1691</v>
      </c>
      <c r="B628" s="5" t="s">
        <v>1692</v>
      </c>
      <c r="C628" s="55">
        <v>240</v>
      </c>
      <c r="D628" s="70">
        <v>120</v>
      </c>
      <c r="E628" s="71">
        <f t="shared" si="69"/>
        <v>10</v>
      </c>
      <c r="F628" s="18">
        <f t="shared" si="67"/>
        <v>70.8</v>
      </c>
      <c r="G628" s="60">
        <v>120</v>
      </c>
      <c r="H628" s="60">
        <v>12</v>
      </c>
      <c r="I628" s="73">
        <f t="shared" si="72"/>
        <v>120</v>
      </c>
      <c r="J628" s="74">
        <f t="shared" si="70"/>
        <v>10</v>
      </c>
      <c r="K628" s="78">
        <f t="shared" si="68"/>
        <v>70.8</v>
      </c>
      <c r="L628" s="3">
        <v>0.59</v>
      </c>
      <c r="M628" s="3">
        <f t="shared" si="71"/>
        <v>141.6</v>
      </c>
      <c r="N628" s="1" t="s">
        <v>1486</v>
      </c>
    </row>
    <row r="629" spans="1:14" x14ac:dyDescent="0.2">
      <c r="A629" s="2" t="s">
        <v>1709</v>
      </c>
      <c r="B629" s="5" t="s">
        <v>1710</v>
      </c>
      <c r="C629" s="55">
        <v>12</v>
      </c>
      <c r="D629" s="70">
        <v>12</v>
      </c>
      <c r="E629" s="71">
        <f t="shared" si="69"/>
        <v>1</v>
      </c>
      <c r="F629" s="18">
        <f t="shared" si="67"/>
        <v>7.08</v>
      </c>
      <c r="G629" s="60">
        <v>48</v>
      </c>
      <c r="H629" s="60">
        <v>12</v>
      </c>
      <c r="I629" s="73">
        <f t="shared" si="72"/>
        <v>0</v>
      </c>
      <c r="J629" s="74">
        <f t="shared" si="70"/>
        <v>0</v>
      </c>
      <c r="K629" s="78">
        <f t="shared" si="68"/>
        <v>0</v>
      </c>
      <c r="L629" s="3">
        <v>0.59</v>
      </c>
      <c r="M629" s="3">
        <f t="shared" si="71"/>
        <v>7.08</v>
      </c>
      <c r="N629" s="1" t="s">
        <v>1486</v>
      </c>
    </row>
    <row r="630" spans="1:14" x14ac:dyDescent="0.2">
      <c r="A630" s="2" t="s">
        <v>1711</v>
      </c>
      <c r="B630" s="5" t="s">
        <v>1712</v>
      </c>
      <c r="C630" s="55">
        <v>522</v>
      </c>
      <c r="D630" s="70">
        <v>252</v>
      </c>
      <c r="E630" s="71">
        <f t="shared" si="69"/>
        <v>21</v>
      </c>
      <c r="F630" s="18">
        <f t="shared" si="67"/>
        <v>148.67999999999998</v>
      </c>
      <c r="G630" s="60">
        <v>12</v>
      </c>
      <c r="H630" s="60">
        <v>12</v>
      </c>
      <c r="I630" s="73">
        <f t="shared" si="72"/>
        <v>270</v>
      </c>
      <c r="J630" s="74">
        <f t="shared" si="70"/>
        <v>22.5</v>
      </c>
      <c r="K630" s="78">
        <f t="shared" si="68"/>
        <v>159.29999999999998</v>
      </c>
      <c r="L630" s="3">
        <v>0.59</v>
      </c>
      <c r="M630" s="3">
        <f t="shared" si="71"/>
        <v>307.97999999999996</v>
      </c>
      <c r="N630" s="1" t="s">
        <v>1486</v>
      </c>
    </row>
    <row r="631" spans="1:14" x14ac:dyDescent="0.2">
      <c r="A631" s="2" t="s">
        <v>1501</v>
      </c>
      <c r="B631" s="5" t="s">
        <v>1502</v>
      </c>
      <c r="C631" s="55">
        <v>216</v>
      </c>
      <c r="D631" s="70">
        <v>96</v>
      </c>
      <c r="E631" s="71">
        <f t="shared" si="69"/>
        <v>4</v>
      </c>
      <c r="F631" s="18">
        <f t="shared" si="67"/>
        <v>55.679999999999993</v>
      </c>
      <c r="G631" s="60">
        <v>288</v>
      </c>
      <c r="H631" s="60">
        <v>24</v>
      </c>
      <c r="I631" s="73">
        <f t="shared" si="72"/>
        <v>120</v>
      </c>
      <c r="J631" s="74">
        <f t="shared" si="70"/>
        <v>5</v>
      </c>
      <c r="K631" s="78">
        <f t="shared" si="68"/>
        <v>69.599999999999994</v>
      </c>
      <c r="L631" s="3">
        <v>0.57999999999999996</v>
      </c>
      <c r="M631" s="3">
        <f t="shared" si="71"/>
        <v>125.27999999999999</v>
      </c>
      <c r="N631" s="1" t="s">
        <v>1486</v>
      </c>
    </row>
    <row r="632" spans="1:14" x14ac:dyDescent="0.2">
      <c r="A632" s="2" t="s">
        <v>1595</v>
      </c>
      <c r="B632" s="5" t="s">
        <v>1596</v>
      </c>
      <c r="C632" s="55">
        <v>2796</v>
      </c>
      <c r="D632" s="70">
        <v>1392</v>
      </c>
      <c r="E632" s="71">
        <f t="shared" si="69"/>
        <v>58</v>
      </c>
      <c r="F632" s="18">
        <f t="shared" si="67"/>
        <v>779.5200000000001</v>
      </c>
      <c r="G632" s="60">
        <v>192</v>
      </c>
      <c r="H632" s="60">
        <v>24</v>
      </c>
      <c r="I632" s="73">
        <f t="shared" si="72"/>
        <v>1404</v>
      </c>
      <c r="J632" s="74">
        <f t="shared" si="70"/>
        <v>58.5</v>
      </c>
      <c r="K632" s="78">
        <f t="shared" si="68"/>
        <v>786.24000000000012</v>
      </c>
      <c r="L632" s="3">
        <v>0.56000000000000005</v>
      </c>
      <c r="M632" s="3">
        <f t="shared" si="71"/>
        <v>1565.7600000000002</v>
      </c>
      <c r="N632" s="1" t="s">
        <v>1486</v>
      </c>
    </row>
    <row r="633" spans="1:14" x14ac:dyDescent="0.2">
      <c r="A633" s="2" t="s">
        <v>1491</v>
      </c>
      <c r="B633" s="5" t="s">
        <v>1492</v>
      </c>
      <c r="C633" s="55">
        <v>456</v>
      </c>
      <c r="D633" s="70">
        <v>216</v>
      </c>
      <c r="E633" s="71">
        <f t="shared" si="69"/>
        <v>9</v>
      </c>
      <c r="F633" s="18">
        <f t="shared" si="67"/>
        <v>118.80000000000001</v>
      </c>
      <c r="G633" s="60">
        <v>288</v>
      </c>
      <c r="H633" s="60">
        <v>24</v>
      </c>
      <c r="I633" s="73">
        <f t="shared" si="72"/>
        <v>240</v>
      </c>
      <c r="J633" s="74">
        <f t="shared" si="70"/>
        <v>10</v>
      </c>
      <c r="K633" s="78">
        <f t="shared" si="68"/>
        <v>132</v>
      </c>
      <c r="L633" s="3">
        <v>0.55000000000000004</v>
      </c>
      <c r="M633" s="3">
        <f t="shared" si="71"/>
        <v>250.8</v>
      </c>
      <c r="N633" s="1" t="s">
        <v>1486</v>
      </c>
    </row>
    <row r="634" spans="1:14" x14ac:dyDescent="0.2">
      <c r="A634" s="2" t="s">
        <v>1551</v>
      </c>
      <c r="B634" s="5" t="s">
        <v>1552</v>
      </c>
      <c r="C634" s="55">
        <v>3030</v>
      </c>
      <c r="D634" s="70">
        <v>1512</v>
      </c>
      <c r="E634" s="71">
        <f t="shared" si="69"/>
        <v>63</v>
      </c>
      <c r="F634" s="18">
        <f t="shared" si="67"/>
        <v>831.6</v>
      </c>
      <c r="G634" s="60">
        <v>288</v>
      </c>
      <c r="H634" s="60">
        <v>24</v>
      </c>
      <c r="I634" s="73">
        <f t="shared" si="72"/>
        <v>1518</v>
      </c>
      <c r="J634" s="74">
        <f t="shared" si="70"/>
        <v>63.25</v>
      </c>
      <c r="K634" s="78">
        <f t="shared" si="68"/>
        <v>834.90000000000009</v>
      </c>
      <c r="L634" s="3">
        <v>0.55000000000000004</v>
      </c>
      <c r="M634" s="3">
        <f t="shared" si="71"/>
        <v>1666.5000000000002</v>
      </c>
      <c r="N634" s="1" t="s">
        <v>1486</v>
      </c>
    </row>
    <row r="635" spans="1:14" x14ac:dyDescent="0.2">
      <c r="A635" s="2" t="s">
        <v>1565</v>
      </c>
      <c r="B635" s="5" t="s">
        <v>1566</v>
      </c>
      <c r="C635" s="55">
        <v>563</v>
      </c>
      <c r="D635" s="70">
        <v>288</v>
      </c>
      <c r="E635" s="71">
        <f t="shared" si="69"/>
        <v>8</v>
      </c>
      <c r="F635" s="18">
        <f t="shared" si="67"/>
        <v>158.4</v>
      </c>
      <c r="G635" s="60">
        <v>144</v>
      </c>
      <c r="H635" s="60">
        <v>36</v>
      </c>
      <c r="I635" s="73">
        <f t="shared" si="72"/>
        <v>275</v>
      </c>
      <c r="J635" s="74">
        <f t="shared" si="70"/>
        <v>7.6388888888888893</v>
      </c>
      <c r="K635" s="78">
        <f t="shared" si="68"/>
        <v>151.25</v>
      </c>
      <c r="L635" s="3">
        <v>0.55000000000000004</v>
      </c>
      <c r="M635" s="3">
        <f t="shared" si="71"/>
        <v>309.65000000000003</v>
      </c>
      <c r="N635" s="1" t="s">
        <v>1486</v>
      </c>
    </row>
    <row r="636" spans="1:14" x14ac:dyDescent="0.2">
      <c r="A636" s="2" t="s">
        <v>1599</v>
      </c>
      <c r="B636" s="5" t="s">
        <v>1600</v>
      </c>
      <c r="C636" s="55">
        <v>288</v>
      </c>
      <c r="D636" s="70">
        <v>144</v>
      </c>
      <c r="E636" s="71">
        <f t="shared" si="69"/>
        <v>6</v>
      </c>
      <c r="F636" s="18">
        <f t="shared" si="67"/>
        <v>79.2</v>
      </c>
      <c r="G636" s="60">
        <v>288</v>
      </c>
      <c r="H636" s="60">
        <v>24</v>
      </c>
      <c r="I636" s="73">
        <f t="shared" si="72"/>
        <v>144</v>
      </c>
      <c r="J636" s="74">
        <f t="shared" si="70"/>
        <v>6</v>
      </c>
      <c r="K636" s="78">
        <f t="shared" si="68"/>
        <v>79.2</v>
      </c>
      <c r="L636" s="3">
        <v>0.55000000000000004</v>
      </c>
      <c r="M636" s="3">
        <f t="shared" si="71"/>
        <v>158.4</v>
      </c>
      <c r="N636" s="1" t="s">
        <v>1486</v>
      </c>
    </row>
    <row r="637" spans="1:14" x14ac:dyDescent="0.2">
      <c r="A637" s="2" t="s">
        <v>1641</v>
      </c>
      <c r="B637" s="5" t="s">
        <v>1642</v>
      </c>
      <c r="C637" s="55">
        <v>2328</v>
      </c>
      <c r="D637" s="70">
        <v>1152</v>
      </c>
      <c r="E637" s="71">
        <f t="shared" si="69"/>
        <v>48</v>
      </c>
      <c r="F637" s="18">
        <f t="shared" si="67"/>
        <v>633.6</v>
      </c>
      <c r="G637" s="60">
        <v>144</v>
      </c>
      <c r="H637" s="60">
        <v>24</v>
      </c>
      <c r="I637" s="73">
        <f t="shared" si="72"/>
        <v>1176</v>
      </c>
      <c r="J637" s="74">
        <f t="shared" si="70"/>
        <v>49</v>
      </c>
      <c r="K637" s="78">
        <f t="shared" si="68"/>
        <v>646.80000000000007</v>
      </c>
      <c r="L637" s="3">
        <v>0.55000000000000004</v>
      </c>
      <c r="M637" s="3">
        <f t="shared" si="71"/>
        <v>1280.4000000000001</v>
      </c>
      <c r="N637" s="1" t="s">
        <v>1486</v>
      </c>
    </row>
    <row r="638" spans="1:14" x14ac:dyDescent="0.2">
      <c r="A638" s="2" t="s">
        <v>1649</v>
      </c>
      <c r="B638" s="5" t="s">
        <v>1650</v>
      </c>
      <c r="C638" s="55">
        <v>861</v>
      </c>
      <c r="D638" s="70">
        <v>432</v>
      </c>
      <c r="E638" s="71">
        <f t="shared" si="69"/>
        <v>18</v>
      </c>
      <c r="F638" s="18">
        <f t="shared" si="67"/>
        <v>237.60000000000002</v>
      </c>
      <c r="G638" s="60">
        <v>288</v>
      </c>
      <c r="H638" s="60">
        <v>24</v>
      </c>
      <c r="I638" s="73">
        <f t="shared" si="72"/>
        <v>429</v>
      </c>
      <c r="J638" s="74">
        <f t="shared" si="70"/>
        <v>17.875</v>
      </c>
      <c r="K638" s="78">
        <f t="shared" si="68"/>
        <v>235.95000000000002</v>
      </c>
      <c r="L638" s="3">
        <v>0.55000000000000004</v>
      </c>
      <c r="M638" s="3">
        <f t="shared" si="71"/>
        <v>473.55</v>
      </c>
      <c r="N638" s="1" t="s">
        <v>1486</v>
      </c>
    </row>
    <row r="639" spans="1:14" x14ac:dyDescent="0.2">
      <c r="A639" s="2" t="s">
        <v>1686</v>
      </c>
      <c r="B639" s="5" t="s">
        <v>1681</v>
      </c>
      <c r="C639" s="55">
        <v>288</v>
      </c>
      <c r="D639" s="70">
        <v>144</v>
      </c>
      <c r="E639" s="71">
        <f t="shared" si="69"/>
        <v>6</v>
      </c>
      <c r="F639" s="18">
        <f t="shared" si="67"/>
        <v>79.2</v>
      </c>
      <c r="G639" s="60">
        <v>144</v>
      </c>
      <c r="H639" s="60">
        <v>24</v>
      </c>
      <c r="I639" s="73">
        <f t="shared" si="72"/>
        <v>144</v>
      </c>
      <c r="J639" s="74">
        <f t="shared" si="70"/>
        <v>6</v>
      </c>
      <c r="K639" s="78">
        <f t="shared" si="68"/>
        <v>79.2</v>
      </c>
      <c r="L639" s="3">
        <v>0.55000000000000004</v>
      </c>
      <c r="M639" s="3">
        <f t="shared" si="71"/>
        <v>158.4</v>
      </c>
      <c r="N639" s="1" t="s">
        <v>1486</v>
      </c>
    </row>
    <row r="640" spans="1:14" x14ac:dyDescent="0.2">
      <c r="A640" s="2" t="s">
        <v>1571</v>
      </c>
      <c r="B640" s="5" t="s">
        <v>1572</v>
      </c>
      <c r="C640" s="55">
        <v>1584</v>
      </c>
      <c r="D640" s="70">
        <v>792</v>
      </c>
      <c r="E640" s="71">
        <f t="shared" si="69"/>
        <v>22</v>
      </c>
      <c r="F640" s="18">
        <f t="shared" si="67"/>
        <v>419.76000000000005</v>
      </c>
      <c r="G640" s="60">
        <v>144</v>
      </c>
      <c r="H640" s="60">
        <v>36</v>
      </c>
      <c r="I640" s="73">
        <f t="shared" si="72"/>
        <v>792</v>
      </c>
      <c r="J640" s="74">
        <f t="shared" si="70"/>
        <v>22</v>
      </c>
      <c r="K640" s="78">
        <f t="shared" si="68"/>
        <v>419.76000000000005</v>
      </c>
      <c r="L640" s="3">
        <v>0.53</v>
      </c>
      <c r="M640" s="3">
        <f t="shared" si="71"/>
        <v>839.5200000000001</v>
      </c>
      <c r="N640" s="1" t="s">
        <v>1486</v>
      </c>
    </row>
    <row r="641" spans="1:16" x14ac:dyDescent="0.2">
      <c r="A641" s="2" t="s">
        <v>1615</v>
      </c>
      <c r="B641" s="5" t="s">
        <v>1616</v>
      </c>
      <c r="C641" s="55">
        <v>558</v>
      </c>
      <c r="D641" s="70">
        <v>264</v>
      </c>
      <c r="E641" s="71">
        <f t="shared" si="69"/>
        <v>11</v>
      </c>
      <c r="F641" s="18">
        <f t="shared" si="67"/>
        <v>139.92000000000002</v>
      </c>
      <c r="G641" s="60">
        <v>192</v>
      </c>
      <c r="H641" s="60">
        <v>24</v>
      </c>
      <c r="I641" s="73">
        <f t="shared" si="72"/>
        <v>294</v>
      </c>
      <c r="J641" s="74">
        <f t="shared" si="70"/>
        <v>12.25</v>
      </c>
      <c r="K641" s="78">
        <f t="shared" si="68"/>
        <v>155.82000000000002</v>
      </c>
      <c r="L641" s="3">
        <v>0.53</v>
      </c>
      <c r="M641" s="3">
        <f t="shared" si="71"/>
        <v>295.74</v>
      </c>
      <c r="N641" s="1" t="s">
        <v>1486</v>
      </c>
    </row>
    <row r="642" spans="1:16" x14ac:dyDescent="0.2">
      <c r="A642" s="2" t="s">
        <v>1631</v>
      </c>
      <c r="B642" s="5" t="s">
        <v>1632</v>
      </c>
      <c r="C642" s="55">
        <v>3117</v>
      </c>
      <c r="D642" s="70">
        <v>1560</v>
      </c>
      <c r="E642" s="71">
        <f t="shared" si="69"/>
        <v>65</v>
      </c>
      <c r="F642" s="18">
        <f t="shared" si="67"/>
        <v>826.80000000000007</v>
      </c>
      <c r="G642" s="60">
        <v>288</v>
      </c>
      <c r="H642" s="60">
        <v>24</v>
      </c>
      <c r="I642" s="73">
        <f t="shared" si="72"/>
        <v>1557</v>
      </c>
      <c r="J642" s="74">
        <f t="shared" si="70"/>
        <v>64.875</v>
      </c>
      <c r="K642" s="78">
        <f t="shared" si="68"/>
        <v>825.21</v>
      </c>
      <c r="L642" s="3">
        <v>0.53</v>
      </c>
      <c r="M642" s="3">
        <f t="shared" si="71"/>
        <v>1652.01</v>
      </c>
      <c r="N642" s="1" t="s">
        <v>1486</v>
      </c>
    </row>
    <row r="643" spans="1:16" x14ac:dyDescent="0.2">
      <c r="A643" s="2" t="s">
        <v>1539</v>
      </c>
      <c r="B643" s="5" t="s">
        <v>1540</v>
      </c>
      <c r="C643" s="55">
        <v>3440</v>
      </c>
      <c r="D643" s="70">
        <v>1704</v>
      </c>
      <c r="E643" s="71">
        <f t="shared" si="69"/>
        <v>71</v>
      </c>
      <c r="F643" s="18">
        <f t="shared" si="67"/>
        <v>886.08</v>
      </c>
      <c r="G643" s="60">
        <v>288</v>
      </c>
      <c r="H643" s="60">
        <v>24</v>
      </c>
      <c r="I643" s="73">
        <f t="shared" si="72"/>
        <v>1736</v>
      </c>
      <c r="J643" s="74">
        <f t="shared" si="70"/>
        <v>72.333333333333329</v>
      </c>
      <c r="K643" s="78">
        <f t="shared" si="68"/>
        <v>902.72</v>
      </c>
      <c r="L643" s="3">
        <v>0.52</v>
      </c>
      <c r="M643" s="3">
        <f t="shared" si="71"/>
        <v>1788.8</v>
      </c>
      <c r="N643" s="1" t="s">
        <v>1486</v>
      </c>
    </row>
    <row r="644" spans="1:16" x14ac:dyDescent="0.2">
      <c r="A644" s="2" t="s">
        <v>1549</v>
      </c>
      <c r="B644" s="5" t="s">
        <v>1550</v>
      </c>
      <c r="C644" s="55">
        <v>10226</v>
      </c>
      <c r="D644" s="70">
        <v>5113</v>
      </c>
      <c r="E644" s="71">
        <f t="shared" si="69"/>
        <v>213.04166666666666</v>
      </c>
      <c r="F644" s="18">
        <f t="shared" si="67"/>
        <v>2658.76</v>
      </c>
      <c r="G644" s="60">
        <v>288</v>
      </c>
      <c r="H644" s="60">
        <v>24</v>
      </c>
      <c r="I644" s="73">
        <f t="shared" si="72"/>
        <v>5113</v>
      </c>
      <c r="J644" s="74">
        <f t="shared" si="70"/>
        <v>213.04166666666666</v>
      </c>
      <c r="K644" s="78">
        <f t="shared" si="68"/>
        <v>2658.76</v>
      </c>
      <c r="L644" s="3">
        <v>0.52</v>
      </c>
      <c r="M644" s="3">
        <f t="shared" si="71"/>
        <v>5317.52</v>
      </c>
      <c r="N644" s="1" t="s">
        <v>1486</v>
      </c>
    </row>
    <row r="645" spans="1:16" ht="13.5" thickBot="1" x14ac:dyDescent="0.25">
      <c r="A645" s="2" t="s">
        <v>1625</v>
      </c>
      <c r="B645" s="5" t="s">
        <v>1626</v>
      </c>
      <c r="C645" s="55">
        <v>3918</v>
      </c>
      <c r="D645" s="70">
        <v>1944</v>
      </c>
      <c r="E645" s="71">
        <f t="shared" si="69"/>
        <v>81</v>
      </c>
      <c r="F645" s="18">
        <f t="shared" si="67"/>
        <v>1010.88</v>
      </c>
      <c r="G645" s="60">
        <v>288</v>
      </c>
      <c r="H645" s="60">
        <v>24</v>
      </c>
      <c r="I645" s="73">
        <f t="shared" si="72"/>
        <v>1974</v>
      </c>
      <c r="J645" s="74">
        <f t="shared" si="70"/>
        <v>82.25</v>
      </c>
      <c r="K645" s="78">
        <f t="shared" si="68"/>
        <v>1026.48</v>
      </c>
      <c r="L645" s="3">
        <v>0.52</v>
      </c>
      <c r="M645" s="3">
        <f t="shared" si="71"/>
        <v>2037.3600000000001</v>
      </c>
      <c r="N645" s="1" t="s">
        <v>1486</v>
      </c>
      <c r="O645" s="10"/>
      <c r="P645" s="10"/>
    </row>
    <row r="646" spans="1:16" ht="13.5" thickTop="1" x14ac:dyDescent="0.2">
      <c r="A646" s="2"/>
      <c r="D646" s="84">
        <f>SUM(D173:D645)</f>
        <v>112142</v>
      </c>
      <c r="E646" s="71"/>
      <c r="F646" s="77">
        <f>SUM(F173:F645)</f>
        <v>71456.49000000002</v>
      </c>
      <c r="I646" s="84">
        <f>SUM(I173:I645)</f>
        <v>112444</v>
      </c>
      <c r="J646" s="74"/>
      <c r="K646" s="81">
        <f>SUM(K173:K645)</f>
        <v>71686.790000000023</v>
      </c>
      <c r="O646" s="7">
        <f>SUM(C173:C645)</f>
        <v>224586</v>
      </c>
      <c r="P646" s="8">
        <f>SUM(M173:M645)</f>
        <v>143143.27999999994</v>
      </c>
    </row>
    <row r="647" spans="1:16" x14ac:dyDescent="0.2">
      <c r="A647" s="2"/>
      <c r="D647" s="85"/>
      <c r="E647" s="71"/>
      <c r="F647" s="3"/>
      <c r="I647" s="86"/>
      <c r="J647" s="74"/>
      <c r="K647" s="79"/>
      <c r="O647" s="7"/>
      <c r="P647" s="8"/>
    </row>
    <row r="648" spans="1:16" x14ac:dyDescent="0.2">
      <c r="A648" s="2" t="s">
        <v>19</v>
      </c>
      <c r="B648" s="5" t="s">
        <v>20</v>
      </c>
      <c r="C648" s="55">
        <v>28</v>
      </c>
      <c r="D648" s="70">
        <v>24</v>
      </c>
      <c r="E648" s="71">
        <f t="shared" ref="E648:E711" si="73">D648/H648</f>
        <v>1</v>
      </c>
      <c r="F648" s="18">
        <f t="shared" si="67"/>
        <v>11.76</v>
      </c>
      <c r="G648" s="60">
        <v>144</v>
      </c>
      <c r="H648" s="60">
        <v>24</v>
      </c>
      <c r="I648" s="73">
        <f t="shared" ref="I648:I711" si="74">C648-D648</f>
        <v>4</v>
      </c>
      <c r="J648" s="74">
        <f t="shared" ref="J648:J711" si="75">I648/H648</f>
        <v>0.16666666666666666</v>
      </c>
      <c r="K648" s="78">
        <f t="shared" si="68"/>
        <v>1.96</v>
      </c>
      <c r="L648" s="3">
        <v>0.49</v>
      </c>
      <c r="M648" s="3">
        <f t="shared" ref="M648:M711" si="76">C648*L648</f>
        <v>13.719999999999999</v>
      </c>
      <c r="N648" s="1" t="s">
        <v>6</v>
      </c>
    </row>
    <row r="649" spans="1:16" x14ac:dyDescent="0.2">
      <c r="A649" s="2" t="s">
        <v>37</v>
      </c>
      <c r="B649" s="5" t="s">
        <v>38</v>
      </c>
      <c r="C649" s="55">
        <v>1152</v>
      </c>
      <c r="D649" s="70">
        <v>576</v>
      </c>
      <c r="E649" s="71">
        <f t="shared" si="73"/>
        <v>24</v>
      </c>
      <c r="F649" s="18">
        <f t="shared" si="67"/>
        <v>282.24</v>
      </c>
      <c r="G649" s="60">
        <v>144</v>
      </c>
      <c r="H649" s="60">
        <v>24</v>
      </c>
      <c r="I649" s="73">
        <f t="shared" si="74"/>
        <v>576</v>
      </c>
      <c r="J649" s="74">
        <f t="shared" si="75"/>
        <v>24</v>
      </c>
      <c r="K649" s="78">
        <f t="shared" si="68"/>
        <v>282.24</v>
      </c>
      <c r="L649" s="3">
        <v>0.49</v>
      </c>
      <c r="M649" s="3">
        <f t="shared" si="76"/>
        <v>564.48</v>
      </c>
      <c r="N649" s="1" t="s">
        <v>6</v>
      </c>
    </row>
    <row r="650" spans="1:16" x14ac:dyDescent="0.2">
      <c r="A650" s="2" t="s">
        <v>21</v>
      </c>
      <c r="B650" s="5" t="s">
        <v>22</v>
      </c>
      <c r="C650" s="55">
        <v>144</v>
      </c>
      <c r="D650" s="70">
        <v>72</v>
      </c>
      <c r="E650" s="71">
        <f t="shared" si="73"/>
        <v>3</v>
      </c>
      <c r="F650" s="18">
        <f t="shared" si="67"/>
        <v>32.4</v>
      </c>
      <c r="G650" s="60">
        <v>144</v>
      </c>
      <c r="H650" s="60">
        <v>24</v>
      </c>
      <c r="I650" s="73">
        <f t="shared" si="74"/>
        <v>72</v>
      </c>
      <c r="J650" s="74">
        <f t="shared" si="75"/>
        <v>3</v>
      </c>
      <c r="K650" s="78">
        <f t="shared" si="68"/>
        <v>32.4</v>
      </c>
      <c r="L650" s="3">
        <v>0.45</v>
      </c>
      <c r="M650" s="3">
        <f t="shared" si="76"/>
        <v>64.8</v>
      </c>
      <c r="N650" s="1" t="s">
        <v>6</v>
      </c>
    </row>
    <row r="651" spans="1:16" x14ac:dyDescent="0.2">
      <c r="A651" s="2" t="s">
        <v>29</v>
      </c>
      <c r="B651" s="5" t="s">
        <v>30</v>
      </c>
      <c r="C651" s="55">
        <v>96</v>
      </c>
      <c r="D651" s="70">
        <v>48</v>
      </c>
      <c r="E651" s="71">
        <f t="shared" si="73"/>
        <v>2</v>
      </c>
      <c r="F651" s="18">
        <f t="shared" ref="F651:F714" si="77">D651*L651</f>
        <v>21.6</v>
      </c>
      <c r="G651" s="60">
        <v>144</v>
      </c>
      <c r="H651" s="60">
        <v>24</v>
      </c>
      <c r="I651" s="73">
        <f t="shared" si="74"/>
        <v>48</v>
      </c>
      <c r="J651" s="74">
        <f t="shared" si="75"/>
        <v>2</v>
      </c>
      <c r="K651" s="78">
        <f t="shared" ref="K651:K714" si="78">I651*L651</f>
        <v>21.6</v>
      </c>
      <c r="L651" s="3">
        <v>0.45</v>
      </c>
      <c r="M651" s="3">
        <f t="shared" si="76"/>
        <v>43.2</v>
      </c>
      <c r="N651" s="1" t="s">
        <v>6</v>
      </c>
    </row>
    <row r="652" spans="1:16" x14ac:dyDescent="0.2">
      <c r="A652" s="2" t="s">
        <v>13</v>
      </c>
      <c r="B652" s="5" t="s">
        <v>14</v>
      </c>
      <c r="C652" s="55">
        <v>1604</v>
      </c>
      <c r="D652" s="70">
        <v>792</v>
      </c>
      <c r="E652" s="71">
        <f t="shared" si="73"/>
        <v>33</v>
      </c>
      <c r="F652" s="18">
        <f t="shared" si="77"/>
        <v>340.56</v>
      </c>
      <c r="G652" s="60">
        <v>144</v>
      </c>
      <c r="H652" s="60">
        <v>24</v>
      </c>
      <c r="I652" s="73">
        <f t="shared" si="74"/>
        <v>812</v>
      </c>
      <c r="J652" s="74">
        <f t="shared" si="75"/>
        <v>33.833333333333336</v>
      </c>
      <c r="K652" s="78">
        <f t="shared" si="78"/>
        <v>349.15999999999997</v>
      </c>
      <c r="L652" s="3">
        <v>0.43</v>
      </c>
      <c r="M652" s="3">
        <f t="shared" si="76"/>
        <v>689.72</v>
      </c>
      <c r="N652" s="1" t="s">
        <v>6</v>
      </c>
    </row>
    <row r="653" spans="1:16" x14ac:dyDescent="0.2">
      <c r="A653" s="2" t="s">
        <v>42</v>
      </c>
      <c r="B653" s="5" t="s">
        <v>43</v>
      </c>
      <c r="C653" s="55">
        <v>864</v>
      </c>
      <c r="D653" s="70">
        <v>432</v>
      </c>
      <c r="E653" s="71">
        <f t="shared" si="73"/>
        <v>12</v>
      </c>
      <c r="F653" s="18">
        <f t="shared" si="77"/>
        <v>211.68</v>
      </c>
      <c r="G653" s="60">
        <v>36</v>
      </c>
      <c r="H653" s="60">
        <v>36</v>
      </c>
      <c r="I653" s="73">
        <f t="shared" si="74"/>
        <v>432</v>
      </c>
      <c r="J653" s="74">
        <f t="shared" si="75"/>
        <v>12</v>
      </c>
      <c r="K653" s="78">
        <f t="shared" si="78"/>
        <v>211.68</v>
      </c>
      <c r="L653" s="3">
        <v>0.49</v>
      </c>
      <c r="M653" s="3">
        <f t="shared" si="76"/>
        <v>423.36</v>
      </c>
      <c r="N653" s="1" t="s">
        <v>41</v>
      </c>
    </row>
    <row r="654" spans="1:16" x14ac:dyDescent="0.2">
      <c r="A654" s="2" t="s">
        <v>52</v>
      </c>
      <c r="B654" s="5" t="s">
        <v>53</v>
      </c>
      <c r="C654" s="55">
        <v>72</v>
      </c>
      <c r="D654" s="70">
        <v>48</v>
      </c>
      <c r="E654" s="71">
        <f t="shared" si="73"/>
        <v>2</v>
      </c>
      <c r="F654" s="18">
        <f t="shared" si="77"/>
        <v>21.6</v>
      </c>
      <c r="G654" s="60">
        <v>288</v>
      </c>
      <c r="H654" s="60">
        <v>24</v>
      </c>
      <c r="I654" s="73">
        <f t="shared" si="74"/>
        <v>24</v>
      </c>
      <c r="J654" s="74">
        <f t="shared" si="75"/>
        <v>1</v>
      </c>
      <c r="K654" s="78">
        <f t="shared" si="78"/>
        <v>10.8</v>
      </c>
      <c r="L654" s="3">
        <v>0.45</v>
      </c>
      <c r="M654" s="3">
        <f t="shared" si="76"/>
        <v>32.4</v>
      </c>
      <c r="N654" s="1" t="s">
        <v>41</v>
      </c>
    </row>
    <row r="655" spans="1:16" x14ac:dyDescent="0.2">
      <c r="A655" s="2" t="s">
        <v>60</v>
      </c>
      <c r="B655" s="5" t="s">
        <v>61</v>
      </c>
      <c r="C655" s="55">
        <v>40</v>
      </c>
      <c r="D655" s="70">
        <v>20</v>
      </c>
      <c r="E655" s="71">
        <f t="shared" si="73"/>
        <v>0.83333333333333337</v>
      </c>
      <c r="F655" s="18">
        <f t="shared" si="77"/>
        <v>9</v>
      </c>
      <c r="G655" s="60">
        <v>2400</v>
      </c>
      <c r="H655" s="60">
        <v>24</v>
      </c>
      <c r="I655" s="73">
        <f t="shared" si="74"/>
        <v>20</v>
      </c>
      <c r="J655" s="74">
        <f t="shared" si="75"/>
        <v>0.83333333333333337</v>
      </c>
      <c r="K655" s="78">
        <f t="shared" si="78"/>
        <v>9</v>
      </c>
      <c r="L655" s="3">
        <v>0.45</v>
      </c>
      <c r="M655" s="3">
        <f t="shared" si="76"/>
        <v>18</v>
      </c>
      <c r="N655" s="1" t="s">
        <v>41</v>
      </c>
    </row>
    <row r="656" spans="1:16" x14ac:dyDescent="0.2">
      <c r="A656" s="2" t="s">
        <v>58</v>
      </c>
      <c r="B656" s="5" t="s">
        <v>59</v>
      </c>
      <c r="C656" s="55">
        <v>792</v>
      </c>
      <c r="D656" s="70">
        <v>384</v>
      </c>
      <c r="E656" s="71">
        <f t="shared" si="73"/>
        <v>16</v>
      </c>
      <c r="F656" s="18">
        <f t="shared" si="77"/>
        <v>149.76</v>
      </c>
      <c r="G656" s="60">
        <v>192</v>
      </c>
      <c r="H656" s="60">
        <v>24</v>
      </c>
      <c r="I656" s="73">
        <f t="shared" si="74"/>
        <v>408</v>
      </c>
      <c r="J656" s="74">
        <f t="shared" si="75"/>
        <v>17</v>
      </c>
      <c r="K656" s="78">
        <f t="shared" si="78"/>
        <v>159.12</v>
      </c>
      <c r="L656" s="3">
        <v>0.39</v>
      </c>
      <c r="M656" s="3">
        <f t="shared" si="76"/>
        <v>308.88</v>
      </c>
      <c r="N656" s="1" t="s">
        <v>41</v>
      </c>
    </row>
    <row r="657" spans="1:14" x14ac:dyDescent="0.2">
      <c r="A657" s="2" t="s">
        <v>73</v>
      </c>
      <c r="B657" s="5" t="s">
        <v>74</v>
      </c>
      <c r="C657" s="55">
        <v>91</v>
      </c>
      <c r="D657" s="70">
        <v>48</v>
      </c>
      <c r="E657" s="71">
        <f t="shared" si="73"/>
        <v>4</v>
      </c>
      <c r="F657" s="18">
        <f t="shared" si="77"/>
        <v>23.52</v>
      </c>
      <c r="G657" s="60">
        <v>400</v>
      </c>
      <c r="H657" s="60">
        <v>12</v>
      </c>
      <c r="I657" s="73">
        <f t="shared" si="74"/>
        <v>43</v>
      </c>
      <c r="J657" s="74">
        <f t="shared" si="75"/>
        <v>3.5833333333333335</v>
      </c>
      <c r="K657" s="78">
        <f t="shared" si="78"/>
        <v>21.07</v>
      </c>
      <c r="L657" s="3">
        <v>0.49</v>
      </c>
      <c r="M657" s="3">
        <f t="shared" si="76"/>
        <v>44.589999999999996</v>
      </c>
      <c r="N657" s="1" t="s">
        <v>64</v>
      </c>
    </row>
    <row r="658" spans="1:14" x14ac:dyDescent="0.2">
      <c r="A658" s="2" t="s">
        <v>77</v>
      </c>
      <c r="B658" s="5" t="s">
        <v>78</v>
      </c>
      <c r="C658" s="55">
        <v>120</v>
      </c>
      <c r="D658" s="70">
        <v>48</v>
      </c>
      <c r="E658" s="71">
        <f t="shared" si="73"/>
        <v>1.6</v>
      </c>
      <c r="F658" s="18">
        <f t="shared" si="77"/>
        <v>23.52</v>
      </c>
      <c r="G658" s="60">
        <v>300</v>
      </c>
      <c r="H658" s="60">
        <v>30</v>
      </c>
      <c r="I658" s="73">
        <f t="shared" si="74"/>
        <v>72</v>
      </c>
      <c r="J658" s="74">
        <f t="shared" si="75"/>
        <v>2.4</v>
      </c>
      <c r="K658" s="78">
        <f t="shared" si="78"/>
        <v>35.28</v>
      </c>
      <c r="L658" s="3">
        <v>0.49</v>
      </c>
      <c r="M658" s="3">
        <f t="shared" si="76"/>
        <v>58.8</v>
      </c>
      <c r="N658" s="1" t="s">
        <v>64</v>
      </c>
    </row>
    <row r="659" spans="1:14" x14ac:dyDescent="0.2">
      <c r="A659" s="2" t="s">
        <v>65</v>
      </c>
      <c r="B659" s="5" t="s">
        <v>66</v>
      </c>
      <c r="C659" s="55">
        <v>72</v>
      </c>
      <c r="D659" s="70">
        <v>48</v>
      </c>
      <c r="E659" s="71">
        <f t="shared" si="73"/>
        <v>2</v>
      </c>
      <c r="F659" s="18">
        <f t="shared" si="77"/>
        <v>18.72</v>
      </c>
      <c r="G659" s="60">
        <v>144</v>
      </c>
      <c r="H659" s="60">
        <v>24</v>
      </c>
      <c r="I659" s="73">
        <f t="shared" si="74"/>
        <v>24</v>
      </c>
      <c r="J659" s="74">
        <f t="shared" si="75"/>
        <v>1</v>
      </c>
      <c r="K659" s="78">
        <f t="shared" si="78"/>
        <v>9.36</v>
      </c>
      <c r="L659" s="3">
        <v>0.39</v>
      </c>
      <c r="M659" s="3">
        <f t="shared" si="76"/>
        <v>28.080000000000002</v>
      </c>
      <c r="N659" s="1" t="s">
        <v>64</v>
      </c>
    </row>
    <row r="660" spans="1:14" x14ac:dyDescent="0.2">
      <c r="A660" s="2" t="s">
        <v>62</v>
      </c>
      <c r="B660" s="5" t="s">
        <v>63</v>
      </c>
      <c r="C660" s="55">
        <v>4147</v>
      </c>
      <c r="D660" s="70">
        <v>2064</v>
      </c>
      <c r="E660" s="71">
        <f t="shared" si="73"/>
        <v>86</v>
      </c>
      <c r="F660" s="18">
        <f t="shared" si="77"/>
        <v>516</v>
      </c>
      <c r="G660" s="60">
        <v>144</v>
      </c>
      <c r="H660" s="60">
        <v>24</v>
      </c>
      <c r="I660" s="73">
        <f t="shared" si="74"/>
        <v>2083</v>
      </c>
      <c r="J660" s="74">
        <f t="shared" si="75"/>
        <v>86.791666666666671</v>
      </c>
      <c r="K660" s="78">
        <f t="shared" si="78"/>
        <v>520.75</v>
      </c>
      <c r="L660" s="3">
        <v>0.25</v>
      </c>
      <c r="M660" s="3">
        <f t="shared" si="76"/>
        <v>1036.75</v>
      </c>
      <c r="N660" s="1" t="s">
        <v>64</v>
      </c>
    </row>
    <row r="661" spans="1:14" x14ac:dyDescent="0.2">
      <c r="A661" s="2" t="s">
        <v>81</v>
      </c>
      <c r="B661" s="5" t="s">
        <v>82</v>
      </c>
      <c r="C661" s="55">
        <v>22</v>
      </c>
      <c r="D661" s="70">
        <v>11</v>
      </c>
      <c r="E661" s="71">
        <f t="shared" si="73"/>
        <v>0.15277777777777779</v>
      </c>
      <c r="F661" s="18">
        <f t="shared" si="77"/>
        <v>2.75</v>
      </c>
      <c r="G661" s="60">
        <v>72</v>
      </c>
      <c r="H661" s="60">
        <v>72</v>
      </c>
      <c r="I661" s="73">
        <f t="shared" si="74"/>
        <v>11</v>
      </c>
      <c r="J661" s="74">
        <f t="shared" si="75"/>
        <v>0.15277777777777779</v>
      </c>
      <c r="K661" s="78">
        <f t="shared" si="78"/>
        <v>2.75</v>
      </c>
      <c r="L661" s="3">
        <v>0.25</v>
      </c>
      <c r="M661" s="3">
        <f t="shared" si="76"/>
        <v>5.5</v>
      </c>
      <c r="N661" s="1" t="s">
        <v>83</v>
      </c>
    </row>
    <row r="662" spans="1:14" x14ac:dyDescent="0.2">
      <c r="A662" s="2" t="s">
        <v>88</v>
      </c>
      <c r="B662" s="5" t="s">
        <v>89</v>
      </c>
      <c r="C662" s="55">
        <v>30</v>
      </c>
      <c r="D662" s="70">
        <v>15</v>
      </c>
      <c r="E662" s="71">
        <f t="shared" si="73"/>
        <v>0.41666666666666669</v>
      </c>
      <c r="F662" s="18">
        <f t="shared" si="77"/>
        <v>7.35</v>
      </c>
      <c r="G662" s="60">
        <v>36</v>
      </c>
      <c r="H662" s="60">
        <v>36</v>
      </c>
      <c r="I662" s="73">
        <f t="shared" si="74"/>
        <v>15</v>
      </c>
      <c r="J662" s="74">
        <f t="shared" si="75"/>
        <v>0.41666666666666669</v>
      </c>
      <c r="K662" s="78">
        <f t="shared" si="78"/>
        <v>7.35</v>
      </c>
      <c r="L662" s="3">
        <v>0.49</v>
      </c>
      <c r="M662" s="3">
        <f t="shared" si="76"/>
        <v>14.7</v>
      </c>
      <c r="N662" s="1" t="s">
        <v>90</v>
      </c>
    </row>
    <row r="663" spans="1:14" x14ac:dyDescent="0.2">
      <c r="A663" s="2" t="s">
        <v>93</v>
      </c>
      <c r="B663" s="5" t="s">
        <v>94</v>
      </c>
      <c r="C663" s="55">
        <v>72</v>
      </c>
      <c r="D663" s="70">
        <v>36</v>
      </c>
      <c r="E663" s="71">
        <f t="shared" si="73"/>
        <v>3</v>
      </c>
      <c r="F663" s="18">
        <f t="shared" si="77"/>
        <v>17.64</v>
      </c>
      <c r="G663" s="60">
        <v>72</v>
      </c>
      <c r="H663" s="60">
        <v>12</v>
      </c>
      <c r="I663" s="73">
        <f t="shared" si="74"/>
        <v>36</v>
      </c>
      <c r="J663" s="74">
        <f t="shared" si="75"/>
        <v>3</v>
      </c>
      <c r="K663" s="78">
        <f t="shared" si="78"/>
        <v>17.64</v>
      </c>
      <c r="L663" s="3">
        <v>0.49</v>
      </c>
      <c r="M663" s="3">
        <f t="shared" si="76"/>
        <v>35.28</v>
      </c>
      <c r="N663" s="1" t="s">
        <v>90</v>
      </c>
    </row>
    <row r="664" spans="1:14" x14ac:dyDescent="0.2">
      <c r="A664" s="2" t="s">
        <v>135</v>
      </c>
      <c r="B664" s="5" t="s">
        <v>136</v>
      </c>
      <c r="C664" s="55">
        <v>288</v>
      </c>
      <c r="D664" s="70">
        <v>144</v>
      </c>
      <c r="E664" s="71">
        <f t="shared" si="73"/>
        <v>6</v>
      </c>
      <c r="F664" s="18">
        <f t="shared" si="77"/>
        <v>70.56</v>
      </c>
      <c r="G664" s="60">
        <v>144</v>
      </c>
      <c r="H664" s="60">
        <v>24</v>
      </c>
      <c r="I664" s="73">
        <f t="shared" si="74"/>
        <v>144</v>
      </c>
      <c r="J664" s="74">
        <f t="shared" si="75"/>
        <v>6</v>
      </c>
      <c r="K664" s="78">
        <f t="shared" si="78"/>
        <v>70.56</v>
      </c>
      <c r="L664" s="3">
        <v>0.49</v>
      </c>
      <c r="M664" s="3">
        <f t="shared" si="76"/>
        <v>141.12</v>
      </c>
      <c r="N664" s="1" t="s">
        <v>132</v>
      </c>
    </row>
    <row r="665" spans="1:14" x14ac:dyDescent="0.2">
      <c r="A665" s="2" t="s">
        <v>139</v>
      </c>
      <c r="B665" s="5" t="s">
        <v>140</v>
      </c>
      <c r="C665" s="55">
        <v>144</v>
      </c>
      <c r="D665" s="70">
        <v>72</v>
      </c>
      <c r="E665" s="71">
        <f t="shared" si="73"/>
        <v>6</v>
      </c>
      <c r="F665" s="18">
        <f t="shared" si="77"/>
        <v>28.080000000000002</v>
      </c>
      <c r="G665" s="60">
        <v>360</v>
      </c>
      <c r="H665" s="60">
        <v>12</v>
      </c>
      <c r="I665" s="73">
        <f t="shared" si="74"/>
        <v>72</v>
      </c>
      <c r="J665" s="74">
        <f t="shared" si="75"/>
        <v>6</v>
      </c>
      <c r="K665" s="78">
        <f t="shared" si="78"/>
        <v>28.080000000000002</v>
      </c>
      <c r="L665" s="3">
        <v>0.39</v>
      </c>
      <c r="M665" s="3">
        <f t="shared" si="76"/>
        <v>56.160000000000004</v>
      </c>
      <c r="N665" s="1" t="s">
        <v>132</v>
      </c>
    </row>
    <row r="666" spans="1:14" x14ac:dyDescent="0.2">
      <c r="A666" s="2" t="s">
        <v>157</v>
      </c>
      <c r="B666" s="5" t="s">
        <v>158</v>
      </c>
      <c r="C666" s="55">
        <v>20</v>
      </c>
      <c r="D666" s="70">
        <v>20</v>
      </c>
      <c r="E666" s="71">
        <f t="shared" si="73"/>
        <v>0.55555555555555558</v>
      </c>
      <c r="F666" s="18">
        <f t="shared" si="77"/>
        <v>9.8000000000000007</v>
      </c>
      <c r="G666" s="60">
        <v>72</v>
      </c>
      <c r="H666" s="60">
        <v>36</v>
      </c>
      <c r="I666" s="73">
        <f t="shared" si="74"/>
        <v>0</v>
      </c>
      <c r="J666" s="74">
        <f t="shared" si="75"/>
        <v>0</v>
      </c>
      <c r="K666" s="78">
        <f t="shared" si="78"/>
        <v>0</v>
      </c>
      <c r="L666" s="3">
        <v>0.49</v>
      </c>
      <c r="M666" s="3">
        <f t="shared" si="76"/>
        <v>9.8000000000000007</v>
      </c>
      <c r="N666" s="1" t="s">
        <v>143</v>
      </c>
    </row>
    <row r="667" spans="1:14" x14ac:dyDescent="0.2">
      <c r="A667" s="2" t="s">
        <v>197</v>
      </c>
      <c r="B667" s="5" t="s">
        <v>198</v>
      </c>
      <c r="C667" s="55">
        <v>768</v>
      </c>
      <c r="D667" s="70">
        <v>384</v>
      </c>
      <c r="E667" s="71">
        <f t="shared" si="73"/>
        <v>8</v>
      </c>
      <c r="F667" s="18">
        <f t="shared" si="77"/>
        <v>188.16</v>
      </c>
      <c r="G667" s="60">
        <v>48</v>
      </c>
      <c r="H667" s="60">
        <v>48</v>
      </c>
      <c r="I667" s="73">
        <f t="shared" si="74"/>
        <v>384</v>
      </c>
      <c r="J667" s="74">
        <f t="shared" si="75"/>
        <v>8</v>
      </c>
      <c r="K667" s="78">
        <f t="shared" si="78"/>
        <v>188.16</v>
      </c>
      <c r="L667" s="3">
        <v>0.49</v>
      </c>
      <c r="M667" s="3">
        <f t="shared" si="76"/>
        <v>376.32</v>
      </c>
      <c r="N667" s="1" t="s">
        <v>143</v>
      </c>
    </row>
    <row r="668" spans="1:14" x14ac:dyDescent="0.2">
      <c r="A668" s="2" t="s">
        <v>220</v>
      </c>
      <c r="B668" s="5" t="s">
        <v>204</v>
      </c>
      <c r="C668" s="55">
        <v>97</v>
      </c>
      <c r="D668" s="70">
        <v>50</v>
      </c>
      <c r="E668" s="71">
        <f t="shared" si="73"/>
        <v>1</v>
      </c>
      <c r="F668" s="18">
        <f t="shared" si="77"/>
        <v>24.5</v>
      </c>
      <c r="G668" s="60">
        <v>1000</v>
      </c>
      <c r="H668" s="60">
        <v>50</v>
      </c>
      <c r="I668" s="73">
        <f t="shared" si="74"/>
        <v>47</v>
      </c>
      <c r="J668" s="74">
        <f t="shared" si="75"/>
        <v>0.94</v>
      </c>
      <c r="K668" s="78">
        <f t="shared" si="78"/>
        <v>23.03</v>
      </c>
      <c r="L668" s="3">
        <v>0.49</v>
      </c>
      <c r="M668" s="3">
        <f t="shared" si="76"/>
        <v>47.53</v>
      </c>
      <c r="N668" s="1" t="s">
        <v>143</v>
      </c>
    </row>
    <row r="669" spans="1:14" x14ac:dyDescent="0.2">
      <c r="A669" s="2" t="s">
        <v>245</v>
      </c>
      <c r="B669" s="5" t="s">
        <v>246</v>
      </c>
      <c r="C669" s="55">
        <v>46</v>
      </c>
      <c r="D669" s="70">
        <v>24</v>
      </c>
      <c r="E669" s="71">
        <f t="shared" si="73"/>
        <v>2</v>
      </c>
      <c r="F669" s="18">
        <f t="shared" si="77"/>
        <v>11.76</v>
      </c>
      <c r="G669" s="60">
        <v>216</v>
      </c>
      <c r="H669" s="60">
        <v>12</v>
      </c>
      <c r="I669" s="73">
        <f t="shared" si="74"/>
        <v>22</v>
      </c>
      <c r="J669" s="74">
        <f t="shared" si="75"/>
        <v>1.8333333333333333</v>
      </c>
      <c r="K669" s="78">
        <f t="shared" si="78"/>
        <v>10.78</v>
      </c>
      <c r="L669" s="3">
        <v>0.49</v>
      </c>
      <c r="M669" s="3">
        <f t="shared" si="76"/>
        <v>22.54</v>
      </c>
      <c r="N669" s="1" t="s">
        <v>143</v>
      </c>
    </row>
    <row r="670" spans="1:14" x14ac:dyDescent="0.2">
      <c r="A670" s="2" t="s">
        <v>163</v>
      </c>
      <c r="B670" s="5" t="s">
        <v>164</v>
      </c>
      <c r="C670" s="55">
        <v>11600</v>
      </c>
      <c r="D670" s="70">
        <v>5784</v>
      </c>
      <c r="E670" s="71">
        <f t="shared" si="73"/>
        <v>241</v>
      </c>
      <c r="F670" s="18">
        <f t="shared" si="77"/>
        <v>2602.8000000000002</v>
      </c>
      <c r="G670" s="60">
        <v>72</v>
      </c>
      <c r="H670" s="60">
        <v>24</v>
      </c>
      <c r="I670" s="73">
        <f t="shared" si="74"/>
        <v>5816</v>
      </c>
      <c r="J670" s="74">
        <f t="shared" si="75"/>
        <v>242.33333333333334</v>
      </c>
      <c r="K670" s="78">
        <f t="shared" si="78"/>
        <v>2617.2000000000003</v>
      </c>
      <c r="L670" s="3">
        <v>0.45</v>
      </c>
      <c r="M670" s="3">
        <f t="shared" si="76"/>
        <v>5220</v>
      </c>
      <c r="N670" s="1" t="s">
        <v>143</v>
      </c>
    </row>
    <row r="671" spans="1:14" x14ac:dyDescent="0.2">
      <c r="A671" s="2" t="s">
        <v>214</v>
      </c>
      <c r="B671" s="5" t="s">
        <v>204</v>
      </c>
      <c r="C671" s="55">
        <v>14</v>
      </c>
      <c r="D671" s="70">
        <v>14</v>
      </c>
      <c r="E671" s="71">
        <f t="shared" si="73"/>
        <v>0.28000000000000003</v>
      </c>
      <c r="F671" s="18">
        <f t="shared" si="77"/>
        <v>6.3</v>
      </c>
      <c r="G671" s="60">
        <v>1000</v>
      </c>
      <c r="H671" s="60">
        <v>50</v>
      </c>
      <c r="I671" s="73">
        <f t="shared" si="74"/>
        <v>0</v>
      </c>
      <c r="J671" s="74">
        <f t="shared" si="75"/>
        <v>0</v>
      </c>
      <c r="K671" s="78">
        <f t="shared" si="78"/>
        <v>0</v>
      </c>
      <c r="L671" s="3">
        <v>0.45</v>
      </c>
      <c r="M671" s="3">
        <f t="shared" si="76"/>
        <v>6.3</v>
      </c>
      <c r="N671" s="1" t="s">
        <v>143</v>
      </c>
    </row>
    <row r="672" spans="1:14" x14ac:dyDescent="0.2">
      <c r="A672" s="2" t="s">
        <v>215</v>
      </c>
      <c r="B672" s="5" t="s">
        <v>204</v>
      </c>
      <c r="C672" s="55">
        <v>620</v>
      </c>
      <c r="D672" s="70">
        <v>300</v>
      </c>
      <c r="E672" s="71">
        <f t="shared" si="73"/>
        <v>6</v>
      </c>
      <c r="F672" s="18">
        <f t="shared" si="77"/>
        <v>135</v>
      </c>
      <c r="G672" s="60">
        <v>1000</v>
      </c>
      <c r="H672" s="60">
        <v>50</v>
      </c>
      <c r="I672" s="73">
        <f t="shared" si="74"/>
        <v>320</v>
      </c>
      <c r="J672" s="74">
        <f t="shared" si="75"/>
        <v>6.4</v>
      </c>
      <c r="K672" s="78">
        <f t="shared" si="78"/>
        <v>144</v>
      </c>
      <c r="L672" s="3">
        <v>0.45</v>
      </c>
      <c r="M672" s="3">
        <f t="shared" si="76"/>
        <v>279</v>
      </c>
      <c r="N672" s="1" t="s">
        <v>143</v>
      </c>
    </row>
    <row r="673" spans="1:14" x14ac:dyDescent="0.2">
      <c r="A673" s="2" t="s">
        <v>216</v>
      </c>
      <c r="B673" s="5" t="s">
        <v>204</v>
      </c>
      <c r="C673" s="55">
        <v>14</v>
      </c>
      <c r="D673" s="70">
        <v>14</v>
      </c>
      <c r="E673" s="71">
        <f t="shared" si="73"/>
        <v>0.28000000000000003</v>
      </c>
      <c r="F673" s="18">
        <f t="shared" si="77"/>
        <v>6.3</v>
      </c>
      <c r="G673" s="60">
        <v>1000</v>
      </c>
      <c r="H673" s="60">
        <v>50</v>
      </c>
      <c r="I673" s="73">
        <f t="shared" si="74"/>
        <v>0</v>
      </c>
      <c r="J673" s="74">
        <f t="shared" si="75"/>
        <v>0</v>
      </c>
      <c r="K673" s="78">
        <f t="shared" si="78"/>
        <v>0</v>
      </c>
      <c r="L673" s="3">
        <v>0.45</v>
      </c>
      <c r="M673" s="3">
        <f t="shared" si="76"/>
        <v>6.3</v>
      </c>
      <c r="N673" s="1" t="s">
        <v>143</v>
      </c>
    </row>
    <row r="674" spans="1:14" x14ac:dyDescent="0.2">
      <c r="A674" s="2" t="s">
        <v>217</v>
      </c>
      <c r="B674" s="5" t="s">
        <v>204</v>
      </c>
      <c r="C674" s="55">
        <v>152</v>
      </c>
      <c r="D674" s="70">
        <v>100</v>
      </c>
      <c r="E674" s="71">
        <f t="shared" si="73"/>
        <v>2</v>
      </c>
      <c r="F674" s="18">
        <f t="shared" si="77"/>
        <v>45</v>
      </c>
      <c r="G674" s="60">
        <v>1000</v>
      </c>
      <c r="H674" s="60">
        <v>50</v>
      </c>
      <c r="I674" s="73">
        <f t="shared" si="74"/>
        <v>52</v>
      </c>
      <c r="J674" s="74">
        <f t="shared" si="75"/>
        <v>1.04</v>
      </c>
      <c r="K674" s="78">
        <f t="shared" si="78"/>
        <v>23.400000000000002</v>
      </c>
      <c r="L674" s="3">
        <v>0.45</v>
      </c>
      <c r="M674" s="3">
        <f t="shared" si="76"/>
        <v>68.400000000000006</v>
      </c>
      <c r="N674" s="1" t="s">
        <v>143</v>
      </c>
    </row>
    <row r="675" spans="1:14" x14ac:dyDescent="0.2">
      <c r="A675" s="2" t="s">
        <v>218</v>
      </c>
      <c r="B675" s="5" t="s">
        <v>204</v>
      </c>
      <c r="C675" s="55">
        <v>12</v>
      </c>
      <c r="D675" s="70">
        <v>12</v>
      </c>
      <c r="E675" s="71">
        <f t="shared" si="73"/>
        <v>0.24</v>
      </c>
      <c r="F675" s="18">
        <f t="shared" si="77"/>
        <v>5.4</v>
      </c>
      <c r="G675" s="60">
        <v>1000</v>
      </c>
      <c r="H675" s="60">
        <v>50</v>
      </c>
      <c r="I675" s="73">
        <f t="shared" si="74"/>
        <v>0</v>
      </c>
      <c r="J675" s="74">
        <f t="shared" si="75"/>
        <v>0</v>
      </c>
      <c r="K675" s="78">
        <f t="shared" si="78"/>
        <v>0</v>
      </c>
      <c r="L675" s="3">
        <v>0.45</v>
      </c>
      <c r="M675" s="3">
        <f t="shared" si="76"/>
        <v>5.4</v>
      </c>
      <c r="N675" s="1" t="s">
        <v>143</v>
      </c>
    </row>
    <row r="676" spans="1:14" x14ac:dyDescent="0.2">
      <c r="A676" s="2" t="s">
        <v>219</v>
      </c>
      <c r="B676" s="5" t="s">
        <v>204</v>
      </c>
      <c r="C676" s="55">
        <v>27</v>
      </c>
      <c r="D676" s="70">
        <v>27</v>
      </c>
      <c r="E676" s="71">
        <f t="shared" si="73"/>
        <v>0.54</v>
      </c>
      <c r="F676" s="18">
        <f t="shared" si="77"/>
        <v>12.15</v>
      </c>
      <c r="G676" s="60">
        <v>1000</v>
      </c>
      <c r="H676" s="60">
        <v>50</v>
      </c>
      <c r="I676" s="73">
        <f t="shared" si="74"/>
        <v>0</v>
      </c>
      <c r="J676" s="74">
        <f t="shared" si="75"/>
        <v>0</v>
      </c>
      <c r="K676" s="78">
        <f t="shared" si="78"/>
        <v>0</v>
      </c>
      <c r="L676" s="3">
        <v>0.45</v>
      </c>
      <c r="M676" s="3">
        <f t="shared" si="76"/>
        <v>12.15</v>
      </c>
      <c r="N676" s="1" t="s">
        <v>143</v>
      </c>
    </row>
    <row r="677" spans="1:14" x14ac:dyDescent="0.2">
      <c r="A677" s="2" t="s">
        <v>244</v>
      </c>
      <c r="B677" s="5" t="s">
        <v>243</v>
      </c>
      <c r="C677" s="55">
        <v>3060</v>
      </c>
      <c r="D677" s="70">
        <v>1524</v>
      </c>
      <c r="E677" s="71">
        <f t="shared" si="73"/>
        <v>127</v>
      </c>
      <c r="F677" s="18">
        <f t="shared" si="77"/>
        <v>685.80000000000007</v>
      </c>
      <c r="G677" s="60">
        <v>360</v>
      </c>
      <c r="H677" s="60">
        <v>12</v>
      </c>
      <c r="I677" s="73">
        <f t="shared" si="74"/>
        <v>1536</v>
      </c>
      <c r="J677" s="74">
        <f t="shared" si="75"/>
        <v>128</v>
      </c>
      <c r="K677" s="78">
        <f t="shared" si="78"/>
        <v>691.2</v>
      </c>
      <c r="L677" s="3">
        <v>0.45</v>
      </c>
      <c r="M677" s="3">
        <f t="shared" si="76"/>
        <v>1377</v>
      </c>
      <c r="N677" s="1" t="s">
        <v>143</v>
      </c>
    </row>
    <row r="678" spans="1:14" x14ac:dyDescent="0.2">
      <c r="A678" s="2" t="s">
        <v>247</v>
      </c>
      <c r="B678" s="5" t="s">
        <v>248</v>
      </c>
      <c r="C678" s="55">
        <v>360</v>
      </c>
      <c r="D678" s="70">
        <v>180</v>
      </c>
      <c r="E678" s="71">
        <f t="shared" si="73"/>
        <v>5</v>
      </c>
      <c r="F678" s="18">
        <f t="shared" si="77"/>
        <v>81</v>
      </c>
      <c r="G678" s="60">
        <v>360</v>
      </c>
      <c r="H678" s="60">
        <v>36</v>
      </c>
      <c r="I678" s="73">
        <f t="shared" si="74"/>
        <v>180</v>
      </c>
      <c r="J678" s="74">
        <f t="shared" si="75"/>
        <v>5</v>
      </c>
      <c r="K678" s="78">
        <f t="shared" si="78"/>
        <v>81</v>
      </c>
      <c r="L678" s="3">
        <v>0.45</v>
      </c>
      <c r="M678" s="3">
        <f t="shared" si="76"/>
        <v>162</v>
      </c>
      <c r="N678" s="1" t="s">
        <v>143</v>
      </c>
    </row>
    <row r="679" spans="1:14" x14ac:dyDescent="0.2">
      <c r="A679" s="2" t="s">
        <v>144</v>
      </c>
      <c r="B679" s="5" t="s">
        <v>145</v>
      </c>
      <c r="C679" s="55">
        <v>25</v>
      </c>
      <c r="D679" s="70">
        <v>25</v>
      </c>
      <c r="E679" s="71">
        <f t="shared" si="73"/>
        <v>0.69444444444444442</v>
      </c>
      <c r="F679" s="18">
        <f t="shared" si="77"/>
        <v>10.5</v>
      </c>
      <c r="G679" s="60">
        <v>36</v>
      </c>
      <c r="H679" s="60">
        <v>36</v>
      </c>
      <c r="I679" s="73">
        <f t="shared" si="74"/>
        <v>0</v>
      </c>
      <c r="J679" s="74">
        <f t="shared" si="75"/>
        <v>0</v>
      </c>
      <c r="K679" s="78">
        <f t="shared" si="78"/>
        <v>0</v>
      </c>
      <c r="L679" s="3">
        <v>0.42</v>
      </c>
      <c r="M679" s="3">
        <f t="shared" si="76"/>
        <v>10.5</v>
      </c>
      <c r="N679" s="1" t="s">
        <v>143</v>
      </c>
    </row>
    <row r="680" spans="1:14" x14ac:dyDescent="0.2">
      <c r="A680" s="2" t="s">
        <v>146</v>
      </c>
      <c r="B680" s="5" t="s">
        <v>147</v>
      </c>
      <c r="C680" s="55">
        <v>192</v>
      </c>
      <c r="D680" s="70">
        <v>96</v>
      </c>
      <c r="E680" s="71">
        <f t="shared" si="73"/>
        <v>4</v>
      </c>
      <c r="F680" s="18">
        <f t="shared" si="77"/>
        <v>37.44</v>
      </c>
      <c r="G680" s="60">
        <v>24</v>
      </c>
      <c r="H680" s="60">
        <v>24</v>
      </c>
      <c r="I680" s="73">
        <f t="shared" si="74"/>
        <v>96</v>
      </c>
      <c r="J680" s="74">
        <f t="shared" si="75"/>
        <v>4</v>
      </c>
      <c r="K680" s="78">
        <f t="shared" si="78"/>
        <v>37.44</v>
      </c>
      <c r="L680" s="3">
        <v>0.39</v>
      </c>
      <c r="M680" s="3">
        <f t="shared" si="76"/>
        <v>74.88</v>
      </c>
      <c r="N680" s="1" t="s">
        <v>143</v>
      </c>
    </row>
    <row r="681" spans="1:14" x14ac:dyDescent="0.2">
      <c r="A681" s="2" t="s">
        <v>148</v>
      </c>
      <c r="B681" s="5" t="s">
        <v>147</v>
      </c>
      <c r="C681" s="55">
        <v>42</v>
      </c>
      <c r="D681" s="70">
        <v>24</v>
      </c>
      <c r="E681" s="71">
        <f t="shared" si="73"/>
        <v>1</v>
      </c>
      <c r="F681" s="18">
        <f t="shared" si="77"/>
        <v>9.36</v>
      </c>
      <c r="G681" s="60">
        <v>24</v>
      </c>
      <c r="H681" s="60">
        <v>24</v>
      </c>
      <c r="I681" s="73">
        <f t="shared" si="74"/>
        <v>18</v>
      </c>
      <c r="J681" s="74">
        <f t="shared" si="75"/>
        <v>0.75</v>
      </c>
      <c r="K681" s="78">
        <f t="shared" si="78"/>
        <v>7.0200000000000005</v>
      </c>
      <c r="L681" s="3">
        <v>0.39</v>
      </c>
      <c r="M681" s="3">
        <f t="shared" si="76"/>
        <v>16.38</v>
      </c>
      <c r="N681" s="1" t="s">
        <v>143</v>
      </c>
    </row>
    <row r="682" spans="1:14" x14ac:dyDescent="0.2">
      <c r="A682" s="2" t="s">
        <v>151</v>
      </c>
      <c r="B682" s="5" t="s">
        <v>152</v>
      </c>
      <c r="C682" s="55">
        <v>24</v>
      </c>
      <c r="D682" s="70">
        <v>12</v>
      </c>
      <c r="E682" s="71">
        <f t="shared" si="73"/>
        <v>0.25</v>
      </c>
      <c r="F682" s="18">
        <f t="shared" si="77"/>
        <v>4.68</v>
      </c>
      <c r="G682" s="60">
        <v>48</v>
      </c>
      <c r="H682" s="60">
        <v>48</v>
      </c>
      <c r="I682" s="73">
        <f t="shared" si="74"/>
        <v>12</v>
      </c>
      <c r="J682" s="74">
        <f t="shared" si="75"/>
        <v>0.25</v>
      </c>
      <c r="K682" s="78">
        <f t="shared" si="78"/>
        <v>4.68</v>
      </c>
      <c r="L682" s="3">
        <v>0.39</v>
      </c>
      <c r="M682" s="3">
        <f t="shared" si="76"/>
        <v>9.36</v>
      </c>
      <c r="N682" s="1" t="s">
        <v>143</v>
      </c>
    </row>
    <row r="683" spans="1:14" x14ac:dyDescent="0.2">
      <c r="A683" s="2" t="s">
        <v>209</v>
      </c>
      <c r="B683" s="5" t="s">
        <v>204</v>
      </c>
      <c r="C683" s="55">
        <v>114</v>
      </c>
      <c r="D683" s="70">
        <v>50</v>
      </c>
      <c r="E683" s="71">
        <f t="shared" si="73"/>
        <v>1</v>
      </c>
      <c r="F683" s="18">
        <f t="shared" si="77"/>
        <v>19.5</v>
      </c>
      <c r="G683" s="60">
        <v>1000</v>
      </c>
      <c r="H683" s="60">
        <v>50</v>
      </c>
      <c r="I683" s="73">
        <f t="shared" si="74"/>
        <v>64</v>
      </c>
      <c r="J683" s="74">
        <f t="shared" si="75"/>
        <v>1.28</v>
      </c>
      <c r="K683" s="78">
        <f t="shared" si="78"/>
        <v>24.96</v>
      </c>
      <c r="L683" s="3">
        <v>0.39</v>
      </c>
      <c r="M683" s="3">
        <f t="shared" si="76"/>
        <v>44.46</v>
      </c>
      <c r="N683" s="1" t="s">
        <v>143</v>
      </c>
    </row>
    <row r="684" spans="1:14" x14ac:dyDescent="0.2">
      <c r="A684" s="2" t="s">
        <v>210</v>
      </c>
      <c r="B684" s="5" t="s">
        <v>204</v>
      </c>
      <c r="C684" s="55">
        <v>24</v>
      </c>
      <c r="D684" s="70">
        <v>12</v>
      </c>
      <c r="E684" s="71">
        <f t="shared" si="73"/>
        <v>0.24</v>
      </c>
      <c r="F684" s="18">
        <f t="shared" si="77"/>
        <v>4.68</v>
      </c>
      <c r="G684" s="60">
        <v>1000</v>
      </c>
      <c r="H684" s="60">
        <v>50</v>
      </c>
      <c r="I684" s="73">
        <f t="shared" si="74"/>
        <v>12</v>
      </c>
      <c r="J684" s="74">
        <f t="shared" si="75"/>
        <v>0.24</v>
      </c>
      <c r="K684" s="78">
        <f t="shared" si="78"/>
        <v>4.68</v>
      </c>
      <c r="L684" s="3">
        <v>0.39</v>
      </c>
      <c r="M684" s="3">
        <f t="shared" si="76"/>
        <v>9.36</v>
      </c>
      <c r="N684" s="1" t="s">
        <v>143</v>
      </c>
    </row>
    <row r="685" spans="1:14" x14ac:dyDescent="0.2">
      <c r="A685" s="2" t="s">
        <v>211</v>
      </c>
      <c r="B685" s="5" t="s">
        <v>204</v>
      </c>
      <c r="C685" s="55">
        <v>28</v>
      </c>
      <c r="D685" s="70">
        <v>14</v>
      </c>
      <c r="E685" s="71">
        <f t="shared" si="73"/>
        <v>0.28000000000000003</v>
      </c>
      <c r="F685" s="18">
        <f t="shared" si="77"/>
        <v>5.46</v>
      </c>
      <c r="G685" s="60">
        <v>1000</v>
      </c>
      <c r="H685" s="60">
        <v>50</v>
      </c>
      <c r="I685" s="73">
        <f t="shared" si="74"/>
        <v>14</v>
      </c>
      <c r="J685" s="74">
        <f t="shared" si="75"/>
        <v>0.28000000000000003</v>
      </c>
      <c r="K685" s="78">
        <f t="shared" si="78"/>
        <v>5.46</v>
      </c>
      <c r="L685" s="3">
        <v>0.39</v>
      </c>
      <c r="M685" s="3">
        <f t="shared" si="76"/>
        <v>10.92</v>
      </c>
      <c r="N685" s="1" t="s">
        <v>143</v>
      </c>
    </row>
    <row r="686" spans="1:14" x14ac:dyDescent="0.2">
      <c r="A686" s="2" t="s">
        <v>212</v>
      </c>
      <c r="B686" s="5" t="s">
        <v>204</v>
      </c>
      <c r="C686" s="55">
        <v>30</v>
      </c>
      <c r="D686" s="70">
        <v>15</v>
      </c>
      <c r="E686" s="71">
        <f t="shared" si="73"/>
        <v>0.3</v>
      </c>
      <c r="F686" s="18">
        <f t="shared" si="77"/>
        <v>5.8500000000000005</v>
      </c>
      <c r="G686" s="60">
        <v>1000</v>
      </c>
      <c r="H686" s="60">
        <v>50</v>
      </c>
      <c r="I686" s="73">
        <f t="shared" si="74"/>
        <v>15</v>
      </c>
      <c r="J686" s="74">
        <f t="shared" si="75"/>
        <v>0.3</v>
      </c>
      <c r="K686" s="78">
        <f t="shared" si="78"/>
        <v>5.8500000000000005</v>
      </c>
      <c r="L686" s="3">
        <v>0.39</v>
      </c>
      <c r="M686" s="3">
        <f t="shared" si="76"/>
        <v>11.700000000000001</v>
      </c>
      <c r="N686" s="1" t="s">
        <v>143</v>
      </c>
    </row>
    <row r="687" spans="1:14" x14ac:dyDescent="0.2">
      <c r="A687" s="2" t="s">
        <v>213</v>
      </c>
      <c r="B687" s="5" t="s">
        <v>204</v>
      </c>
      <c r="C687" s="55">
        <v>13</v>
      </c>
      <c r="D687" s="70">
        <v>13</v>
      </c>
      <c r="E687" s="71">
        <f t="shared" si="73"/>
        <v>0.26</v>
      </c>
      <c r="F687" s="18">
        <f t="shared" si="77"/>
        <v>5.07</v>
      </c>
      <c r="G687" s="60">
        <v>1000</v>
      </c>
      <c r="H687" s="60">
        <v>50</v>
      </c>
      <c r="I687" s="73">
        <f t="shared" si="74"/>
        <v>0</v>
      </c>
      <c r="J687" s="74">
        <f t="shared" si="75"/>
        <v>0</v>
      </c>
      <c r="K687" s="78">
        <f t="shared" si="78"/>
        <v>0</v>
      </c>
      <c r="L687" s="3">
        <v>0.39</v>
      </c>
      <c r="M687" s="3">
        <f t="shared" si="76"/>
        <v>5.07</v>
      </c>
      <c r="N687" s="1" t="s">
        <v>143</v>
      </c>
    </row>
    <row r="688" spans="1:14" x14ac:dyDescent="0.2">
      <c r="A688" s="2" t="s">
        <v>153</v>
      </c>
      <c r="B688" s="5" t="s">
        <v>154</v>
      </c>
      <c r="C688" s="55">
        <v>39</v>
      </c>
      <c r="D688" s="70">
        <v>39</v>
      </c>
      <c r="E688" s="71">
        <f t="shared" si="73"/>
        <v>0.8125</v>
      </c>
      <c r="F688" s="18">
        <f t="shared" si="77"/>
        <v>13.649999999999999</v>
      </c>
      <c r="G688" s="60">
        <v>48</v>
      </c>
      <c r="H688" s="60">
        <v>48</v>
      </c>
      <c r="I688" s="73">
        <f t="shared" si="74"/>
        <v>0</v>
      </c>
      <c r="J688" s="74">
        <f t="shared" si="75"/>
        <v>0</v>
      </c>
      <c r="K688" s="78">
        <f t="shared" si="78"/>
        <v>0</v>
      </c>
      <c r="L688" s="3">
        <v>0.35</v>
      </c>
      <c r="M688" s="3">
        <f t="shared" si="76"/>
        <v>13.649999999999999</v>
      </c>
      <c r="N688" s="1" t="s">
        <v>143</v>
      </c>
    </row>
    <row r="689" spans="1:14" x14ac:dyDescent="0.2">
      <c r="A689" s="2" t="s">
        <v>203</v>
      </c>
      <c r="B689" s="5" t="s">
        <v>204</v>
      </c>
      <c r="C689" s="55">
        <v>10</v>
      </c>
      <c r="D689" s="70">
        <v>10</v>
      </c>
      <c r="E689" s="71">
        <f t="shared" si="73"/>
        <v>0.2</v>
      </c>
      <c r="F689" s="18">
        <f t="shared" si="77"/>
        <v>2.9</v>
      </c>
      <c r="G689" s="60">
        <v>1000</v>
      </c>
      <c r="H689" s="60">
        <v>50</v>
      </c>
      <c r="I689" s="73">
        <f t="shared" si="74"/>
        <v>0</v>
      </c>
      <c r="J689" s="74">
        <f t="shared" si="75"/>
        <v>0</v>
      </c>
      <c r="K689" s="78">
        <f t="shared" si="78"/>
        <v>0</v>
      </c>
      <c r="L689" s="3">
        <v>0.28999999999999998</v>
      </c>
      <c r="M689" s="3">
        <f t="shared" si="76"/>
        <v>2.9</v>
      </c>
      <c r="N689" s="1" t="s">
        <v>143</v>
      </c>
    </row>
    <row r="690" spans="1:14" x14ac:dyDescent="0.2">
      <c r="A690" s="2" t="s">
        <v>205</v>
      </c>
      <c r="B690" s="5" t="s">
        <v>204</v>
      </c>
      <c r="C690" s="55">
        <v>25</v>
      </c>
      <c r="D690" s="70">
        <v>25</v>
      </c>
      <c r="E690" s="71">
        <f t="shared" si="73"/>
        <v>0.5</v>
      </c>
      <c r="F690" s="18">
        <f t="shared" si="77"/>
        <v>7.2499999999999991</v>
      </c>
      <c r="G690" s="60">
        <v>1000</v>
      </c>
      <c r="H690" s="60">
        <v>50</v>
      </c>
      <c r="I690" s="73">
        <f t="shared" si="74"/>
        <v>0</v>
      </c>
      <c r="J690" s="74">
        <f t="shared" si="75"/>
        <v>0</v>
      </c>
      <c r="K690" s="78">
        <f t="shared" si="78"/>
        <v>0</v>
      </c>
      <c r="L690" s="3">
        <v>0.28999999999999998</v>
      </c>
      <c r="M690" s="3">
        <f t="shared" si="76"/>
        <v>7.2499999999999991</v>
      </c>
      <c r="N690" s="1" t="s">
        <v>143</v>
      </c>
    </row>
    <row r="691" spans="1:14" x14ac:dyDescent="0.2">
      <c r="A691" s="2" t="s">
        <v>206</v>
      </c>
      <c r="B691" s="5" t="s">
        <v>204</v>
      </c>
      <c r="C691" s="55">
        <v>45</v>
      </c>
      <c r="D691" s="70">
        <v>45</v>
      </c>
      <c r="E691" s="71">
        <f t="shared" si="73"/>
        <v>0.9</v>
      </c>
      <c r="F691" s="18">
        <f t="shared" si="77"/>
        <v>13.049999999999999</v>
      </c>
      <c r="G691" s="60">
        <v>1000</v>
      </c>
      <c r="H691" s="60">
        <v>50</v>
      </c>
      <c r="I691" s="73">
        <f t="shared" si="74"/>
        <v>0</v>
      </c>
      <c r="J691" s="74">
        <f t="shared" si="75"/>
        <v>0</v>
      </c>
      <c r="K691" s="78">
        <f t="shared" si="78"/>
        <v>0</v>
      </c>
      <c r="L691" s="3">
        <v>0.28999999999999998</v>
      </c>
      <c r="M691" s="3">
        <f t="shared" si="76"/>
        <v>13.049999999999999</v>
      </c>
      <c r="N691" s="1" t="s">
        <v>143</v>
      </c>
    </row>
    <row r="692" spans="1:14" x14ac:dyDescent="0.2">
      <c r="A692" s="2" t="s">
        <v>207</v>
      </c>
      <c r="B692" s="5" t="s">
        <v>204</v>
      </c>
      <c r="C692" s="55">
        <v>40</v>
      </c>
      <c r="D692" s="70">
        <v>40</v>
      </c>
      <c r="E692" s="71">
        <f t="shared" si="73"/>
        <v>0.8</v>
      </c>
      <c r="F692" s="18">
        <f t="shared" si="77"/>
        <v>11.6</v>
      </c>
      <c r="G692" s="60">
        <v>1000</v>
      </c>
      <c r="H692" s="60">
        <v>50</v>
      </c>
      <c r="I692" s="73">
        <f t="shared" si="74"/>
        <v>0</v>
      </c>
      <c r="J692" s="74">
        <f t="shared" si="75"/>
        <v>0</v>
      </c>
      <c r="K692" s="78">
        <f t="shared" si="78"/>
        <v>0</v>
      </c>
      <c r="L692" s="3">
        <v>0.28999999999999998</v>
      </c>
      <c r="M692" s="3">
        <f t="shared" si="76"/>
        <v>11.6</v>
      </c>
      <c r="N692" s="1" t="s">
        <v>143</v>
      </c>
    </row>
    <row r="693" spans="1:14" x14ac:dyDescent="0.2">
      <c r="A693" s="2" t="s">
        <v>208</v>
      </c>
      <c r="B693" s="5" t="s">
        <v>204</v>
      </c>
      <c r="C693" s="55">
        <v>61</v>
      </c>
      <c r="D693" s="70">
        <v>50</v>
      </c>
      <c r="E693" s="71">
        <f t="shared" si="73"/>
        <v>1</v>
      </c>
      <c r="F693" s="18">
        <f t="shared" si="77"/>
        <v>14.499999999999998</v>
      </c>
      <c r="G693" s="60">
        <v>1000</v>
      </c>
      <c r="H693" s="60">
        <v>50</v>
      </c>
      <c r="I693" s="73">
        <f t="shared" si="74"/>
        <v>11</v>
      </c>
      <c r="J693" s="74">
        <f t="shared" si="75"/>
        <v>0.22</v>
      </c>
      <c r="K693" s="78">
        <f t="shared" si="78"/>
        <v>3.19</v>
      </c>
      <c r="L693" s="3">
        <v>0.28999999999999998</v>
      </c>
      <c r="M693" s="3">
        <f t="shared" si="76"/>
        <v>17.689999999999998</v>
      </c>
      <c r="N693" s="1" t="s">
        <v>143</v>
      </c>
    </row>
    <row r="694" spans="1:14" x14ac:dyDescent="0.2">
      <c r="A694" s="2" t="s">
        <v>221</v>
      </c>
      <c r="B694" s="5" t="s">
        <v>204</v>
      </c>
      <c r="C694" s="55">
        <v>75</v>
      </c>
      <c r="D694" s="70">
        <v>50</v>
      </c>
      <c r="E694" s="71">
        <f t="shared" si="73"/>
        <v>1</v>
      </c>
      <c r="F694" s="18">
        <f t="shared" si="77"/>
        <v>9.5</v>
      </c>
      <c r="G694" s="60">
        <v>1000</v>
      </c>
      <c r="H694" s="60">
        <v>50</v>
      </c>
      <c r="I694" s="73">
        <f t="shared" si="74"/>
        <v>25</v>
      </c>
      <c r="J694" s="74">
        <f t="shared" si="75"/>
        <v>0.5</v>
      </c>
      <c r="K694" s="78">
        <f t="shared" si="78"/>
        <v>4.75</v>
      </c>
      <c r="L694" s="3">
        <v>0.19</v>
      </c>
      <c r="M694" s="3">
        <f t="shared" si="76"/>
        <v>14.25</v>
      </c>
      <c r="N694" s="1" t="s">
        <v>143</v>
      </c>
    </row>
    <row r="695" spans="1:14" x14ac:dyDescent="0.2">
      <c r="A695" s="2" t="s">
        <v>222</v>
      </c>
      <c r="B695" s="5" t="s">
        <v>204</v>
      </c>
      <c r="C695" s="55">
        <v>45</v>
      </c>
      <c r="D695" s="70">
        <v>45</v>
      </c>
      <c r="E695" s="71">
        <f t="shared" si="73"/>
        <v>0.9</v>
      </c>
      <c r="F695" s="18">
        <f t="shared" si="77"/>
        <v>8.5500000000000007</v>
      </c>
      <c r="G695" s="60">
        <v>1000</v>
      </c>
      <c r="H695" s="60">
        <v>50</v>
      </c>
      <c r="I695" s="73">
        <f t="shared" si="74"/>
        <v>0</v>
      </c>
      <c r="J695" s="74">
        <f t="shared" si="75"/>
        <v>0</v>
      </c>
      <c r="K695" s="78">
        <f t="shared" si="78"/>
        <v>0</v>
      </c>
      <c r="L695" s="3">
        <v>0.19</v>
      </c>
      <c r="M695" s="3">
        <f t="shared" si="76"/>
        <v>8.5500000000000007</v>
      </c>
      <c r="N695" s="1" t="s">
        <v>143</v>
      </c>
    </row>
    <row r="696" spans="1:14" x14ac:dyDescent="0.2">
      <c r="A696" s="2" t="s">
        <v>262</v>
      </c>
      <c r="B696" s="5" t="s">
        <v>263</v>
      </c>
      <c r="C696" s="55">
        <v>144</v>
      </c>
      <c r="D696" s="70">
        <v>72</v>
      </c>
      <c r="E696" s="71">
        <f t="shared" si="73"/>
        <v>3</v>
      </c>
      <c r="F696" s="18">
        <f t="shared" si="77"/>
        <v>35.28</v>
      </c>
      <c r="G696" s="60">
        <v>144</v>
      </c>
      <c r="H696" s="60">
        <v>24</v>
      </c>
      <c r="I696" s="73">
        <f t="shared" si="74"/>
        <v>72</v>
      </c>
      <c r="J696" s="74">
        <f t="shared" si="75"/>
        <v>3</v>
      </c>
      <c r="K696" s="78">
        <f t="shared" si="78"/>
        <v>35.28</v>
      </c>
      <c r="L696" s="3">
        <v>0.49</v>
      </c>
      <c r="M696" s="3">
        <f t="shared" si="76"/>
        <v>70.56</v>
      </c>
      <c r="N696" s="1" t="s">
        <v>255</v>
      </c>
    </row>
    <row r="697" spans="1:14" x14ac:dyDescent="0.2">
      <c r="A697" s="2" t="s">
        <v>264</v>
      </c>
      <c r="B697" s="5" t="s">
        <v>265</v>
      </c>
      <c r="C697" s="55">
        <v>48</v>
      </c>
      <c r="D697" s="70">
        <v>24</v>
      </c>
      <c r="E697" s="71">
        <f t="shared" si="73"/>
        <v>1</v>
      </c>
      <c r="F697" s="18">
        <f t="shared" si="77"/>
        <v>11.76</v>
      </c>
      <c r="G697" s="60">
        <v>144</v>
      </c>
      <c r="H697" s="60">
        <v>24</v>
      </c>
      <c r="I697" s="73">
        <f t="shared" si="74"/>
        <v>24</v>
      </c>
      <c r="J697" s="74">
        <f t="shared" si="75"/>
        <v>1</v>
      </c>
      <c r="K697" s="78">
        <f t="shared" si="78"/>
        <v>11.76</v>
      </c>
      <c r="L697" s="3">
        <v>0.49</v>
      </c>
      <c r="M697" s="3">
        <f t="shared" si="76"/>
        <v>23.52</v>
      </c>
      <c r="N697" s="1" t="s">
        <v>255</v>
      </c>
    </row>
    <row r="698" spans="1:14" x14ac:dyDescent="0.2">
      <c r="A698" s="2" t="s">
        <v>280</v>
      </c>
      <c r="B698" s="5" t="s">
        <v>281</v>
      </c>
      <c r="C698" s="55">
        <v>164</v>
      </c>
      <c r="D698" s="70">
        <v>72</v>
      </c>
      <c r="E698" s="71">
        <f t="shared" si="73"/>
        <v>3</v>
      </c>
      <c r="F698" s="18">
        <f t="shared" si="77"/>
        <v>35.28</v>
      </c>
      <c r="G698" s="60">
        <v>144</v>
      </c>
      <c r="H698" s="60">
        <v>24</v>
      </c>
      <c r="I698" s="73">
        <f t="shared" si="74"/>
        <v>92</v>
      </c>
      <c r="J698" s="74">
        <f t="shared" si="75"/>
        <v>3.8333333333333335</v>
      </c>
      <c r="K698" s="78">
        <f t="shared" si="78"/>
        <v>45.08</v>
      </c>
      <c r="L698" s="3">
        <v>0.49</v>
      </c>
      <c r="M698" s="3">
        <f t="shared" si="76"/>
        <v>80.36</v>
      </c>
      <c r="N698" s="1" t="s">
        <v>255</v>
      </c>
    </row>
    <row r="699" spans="1:14" x14ac:dyDescent="0.2">
      <c r="A699" s="2" t="s">
        <v>270</v>
      </c>
      <c r="B699" s="5" t="s">
        <v>271</v>
      </c>
      <c r="C699" s="55">
        <v>408</v>
      </c>
      <c r="D699" s="70">
        <v>192</v>
      </c>
      <c r="E699" s="71">
        <f t="shared" si="73"/>
        <v>8</v>
      </c>
      <c r="F699" s="18">
        <f t="shared" si="77"/>
        <v>86.4</v>
      </c>
      <c r="G699" s="60">
        <v>144</v>
      </c>
      <c r="H699" s="60">
        <v>24</v>
      </c>
      <c r="I699" s="73">
        <f t="shared" si="74"/>
        <v>216</v>
      </c>
      <c r="J699" s="74">
        <f t="shared" si="75"/>
        <v>9</v>
      </c>
      <c r="K699" s="78">
        <f t="shared" si="78"/>
        <v>97.2</v>
      </c>
      <c r="L699" s="3">
        <v>0.45</v>
      </c>
      <c r="M699" s="3">
        <f t="shared" si="76"/>
        <v>183.6</v>
      </c>
      <c r="N699" s="1" t="s">
        <v>255</v>
      </c>
    </row>
    <row r="700" spans="1:14" x14ac:dyDescent="0.2">
      <c r="A700" s="2" t="s">
        <v>292</v>
      </c>
      <c r="B700" s="5" t="s">
        <v>293</v>
      </c>
      <c r="C700" s="55">
        <v>136</v>
      </c>
      <c r="D700" s="70">
        <v>48</v>
      </c>
      <c r="E700" s="71">
        <f t="shared" si="73"/>
        <v>1</v>
      </c>
      <c r="F700" s="18">
        <f t="shared" si="77"/>
        <v>21.6</v>
      </c>
      <c r="G700" s="60">
        <v>144</v>
      </c>
      <c r="H700" s="60">
        <v>48</v>
      </c>
      <c r="I700" s="73">
        <f t="shared" si="74"/>
        <v>88</v>
      </c>
      <c r="J700" s="74">
        <f t="shared" si="75"/>
        <v>1.8333333333333333</v>
      </c>
      <c r="K700" s="78">
        <f t="shared" si="78"/>
        <v>39.6</v>
      </c>
      <c r="L700" s="3">
        <v>0.45</v>
      </c>
      <c r="M700" s="3">
        <f t="shared" si="76"/>
        <v>61.2</v>
      </c>
      <c r="N700" s="1" t="s">
        <v>255</v>
      </c>
    </row>
    <row r="701" spans="1:14" x14ac:dyDescent="0.2">
      <c r="A701" s="2" t="s">
        <v>284</v>
      </c>
      <c r="B701" s="5" t="s">
        <v>285</v>
      </c>
      <c r="C701" s="55">
        <v>178</v>
      </c>
      <c r="D701" s="70">
        <v>96</v>
      </c>
      <c r="E701" s="71">
        <f t="shared" si="73"/>
        <v>4</v>
      </c>
      <c r="F701" s="18">
        <f t="shared" si="77"/>
        <v>37.44</v>
      </c>
      <c r="G701" s="60">
        <v>144</v>
      </c>
      <c r="H701" s="60">
        <v>24</v>
      </c>
      <c r="I701" s="73">
        <f t="shared" si="74"/>
        <v>82</v>
      </c>
      <c r="J701" s="74">
        <f t="shared" si="75"/>
        <v>3.4166666666666665</v>
      </c>
      <c r="K701" s="78">
        <f t="shared" si="78"/>
        <v>31.98</v>
      </c>
      <c r="L701" s="3">
        <v>0.39</v>
      </c>
      <c r="M701" s="3">
        <f t="shared" si="76"/>
        <v>69.42</v>
      </c>
      <c r="N701" s="1" t="s">
        <v>255</v>
      </c>
    </row>
    <row r="702" spans="1:14" x14ac:dyDescent="0.2">
      <c r="A702" s="2" t="s">
        <v>294</v>
      </c>
      <c r="B702" s="5" t="s">
        <v>295</v>
      </c>
      <c r="C702" s="55">
        <v>768</v>
      </c>
      <c r="D702" s="70">
        <v>384</v>
      </c>
      <c r="E702" s="71">
        <f t="shared" si="73"/>
        <v>16</v>
      </c>
      <c r="F702" s="18">
        <f t="shared" si="77"/>
        <v>149.76</v>
      </c>
      <c r="G702" s="60">
        <v>144</v>
      </c>
      <c r="H702" s="60">
        <v>24</v>
      </c>
      <c r="I702" s="73">
        <f t="shared" si="74"/>
        <v>384</v>
      </c>
      <c r="J702" s="74">
        <f t="shared" si="75"/>
        <v>16</v>
      </c>
      <c r="K702" s="78">
        <f t="shared" si="78"/>
        <v>149.76</v>
      </c>
      <c r="L702" s="3">
        <v>0.39</v>
      </c>
      <c r="M702" s="3">
        <f t="shared" si="76"/>
        <v>299.52</v>
      </c>
      <c r="N702" s="1" t="s">
        <v>255</v>
      </c>
    </row>
    <row r="703" spans="1:14" x14ac:dyDescent="0.2">
      <c r="A703" s="2" t="s">
        <v>321</v>
      </c>
      <c r="B703" s="5" t="s">
        <v>322</v>
      </c>
      <c r="C703" s="55">
        <v>3</v>
      </c>
      <c r="D703" s="70">
        <v>3</v>
      </c>
      <c r="E703" s="71">
        <f t="shared" si="73"/>
        <v>0.125</v>
      </c>
      <c r="F703" s="18">
        <f t="shared" si="77"/>
        <v>1.47</v>
      </c>
      <c r="G703" s="60">
        <v>96</v>
      </c>
      <c r="H703" s="60">
        <v>24</v>
      </c>
      <c r="I703" s="73">
        <f t="shared" si="74"/>
        <v>0</v>
      </c>
      <c r="J703" s="74">
        <f t="shared" si="75"/>
        <v>0</v>
      </c>
      <c r="K703" s="78">
        <f t="shared" si="78"/>
        <v>0</v>
      </c>
      <c r="L703" s="3">
        <v>0.49</v>
      </c>
      <c r="M703" s="3">
        <f t="shared" si="76"/>
        <v>1.47</v>
      </c>
      <c r="N703" s="1" t="s">
        <v>306</v>
      </c>
    </row>
    <row r="704" spans="1:14" x14ac:dyDescent="0.2">
      <c r="A704" s="2" t="s">
        <v>377</v>
      </c>
      <c r="B704" s="5" t="s">
        <v>378</v>
      </c>
      <c r="C704" s="55">
        <v>1440</v>
      </c>
      <c r="D704" s="70">
        <v>720</v>
      </c>
      <c r="E704" s="71">
        <f t="shared" si="73"/>
        <v>30</v>
      </c>
      <c r="F704" s="18">
        <f t="shared" si="77"/>
        <v>352.8</v>
      </c>
      <c r="G704" s="60">
        <v>288</v>
      </c>
      <c r="H704" s="60">
        <v>24</v>
      </c>
      <c r="I704" s="73">
        <f t="shared" si="74"/>
        <v>720</v>
      </c>
      <c r="J704" s="74">
        <f t="shared" si="75"/>
        <v>30</v>
      </c>
      <c r="K704" s="78">
        <f t="shared" si="78"/>
        <v>352.8</v>
      </c>
      <c r="L704" s="3">
        <v>0.49</v>
      </c>
      <c r="M704" s="3">
        <f t="shared" si="76"/>
        <v>705.6</v>
      </c>
      <c r="N704" s="1" t="s">
        <v>306</v>
      </c>
    </row>
    <row r="705" spans="1:14" x14ac:dyDescent="0.2">
      <c r="A705" s="2" t="s">
        <v>379</v>
      </c>
      <c r="B705" s="5" t="s">
        <v>380</v>
      </c>
      <c r="C705" s="55">
        <v>1392</v>
      </c>
      <c r="D705" s="70">
        <v>696</v>
      </c>
      <c r="E705" s="71">
        <f t="shared" si="73"/>
        <v>29</v>
      </c>
      <c r="F705" s="18">
        <f t="shared" si="77"/>
        <v>341.04</v>
      </c>
      <c r="G705" s="60">
        <v>288</v>
      </c>
      <c r="H705" s="60">
        <v>24</v>
      </c>
      <c r="I705" s="73">
        <f t="shared" si="74"/>
        <v>696</v>
      </c>
      <c r="J705" s="74">
        <f t="shared" si="75"/>
        <v>29</v>
      </c>
      <c r="K705" s="78">
        <f t="shared" si="78"/>
        <v>341.04</v>
      </c>
      <c r="L705" s="3">
        <v>0.49</v>
      </c>
      <c r="M705" s="3">
        <f t="shared" si="76"/>
        <v>682.08</v>
      </c>
      <c r="N705" s="1" t="s">
        <v>306</v>
      </c>
    </row>
    <row r="706" spans="1:14" x14ac:dyDescent="0.2">
      <c r="A706" s="2" t="s">
        <v>381</v>
      </c>
      <c r="B706" s="5" t="s">
        <v>382</v>
      </c>
      <c r="C706" s="55">
        <v>1152</v>
      </c>
      <c r="D706" s="70">
        <v>576</v>
      </c>
      <c r="E706" s="71">
        <f t="shared" si="73"/>
        <v>24</v>
      </c>
      <c r="F706" s="18">
        <f t="shared" si="77"/>
        <v>282.24</v>
      </c>
      <c r="G706" s="60">
        <v>288</v>
      </c>
      <c r="H706" s="60">
        <v>24</v>
      </c>
      <c r="I706" s="73">
        <f t="shared" si="74"/>
        <v>576</v>
      </c>
      <c r="J706" s="74">
        <f t="shared" si="75"/>
        <v>24</v>
      </c>
      <c r="K706" s="78">
        <f t="shared" si="78"/>
        <v>282.24</v>
      </c>
      <c r="L706" s="3">
        <v>0.49</v>
      </c>
      <c r="M706" s="3">
        <f t="shared" si="76"/>
        <v>564.48</v>
      </c>
      <c r="N706" s="1" t="s">
        <v>306</v>
      </c>
    </row>
    <row r="707" spans="1:14" x14ac:dyDescent="0.2">
      <c r="A707" s="2" t="s">
        <v>383</v>
      </c>
      <c r="B707" s="5" t="s">
        <v>382</v>
      </c>
      <c r="C707" s="55">
        <v>1501</v>
      </c>
      <c r="D707" s="70">
        <v>744</v>
      </c>
      <c r="E707" s="71">
        <f t="shared" si="73"/>
        <v>31</v>
      </c>
      <c r="F707" s="18">
        <f t="shared" si="77"/>
        <v>364.56</v>
      </c>
      <c r="G707" s="60">
        <v>288</v>
      </c>
      <c r="H707" s="60">
        <v>24</v>
      </c>
      <c r="I707" s="73">
        <f t="shared" si="74"/>
        <v>757</v>
      </c>
      <c r="J707" s="74">
        <f t="shared" si="75"/>
        <v>31.541666666666668</v>
      </c>
      <c r="K707" s="78">
        <f t="shared" si="78"/>
        <v>370.93</v>
      </c>
      <c r="L707" s="3">
        <v>0.49</v>
      </c>
      <c r="M707" s="3">
        <f t="shared" si="76"/>
        <v>735.49</v>
      </c>
      <c r="N707" s="1" t="s">
        <v>306</v>
      </c>
    </row>
    <row r="708" spans="1:14" x14ac:dyDescent="0.2">
      <c r="A708" s="2" t="s">
        <v>402</v>
      </c>
      <c r="B708" s="5" t="s">
        <v>403</v>
      </c>
      <c r="C708" s="55">
        <v>528</v>
      </c>
      <c r="D708" s="70">
        <v>264</v>
      </c>
      <c r="E708" s="71">
        <f t="shared" si="73"/>
        <v>22</v>
      </c>
      <c r="F708" s="18">
        <f t="shared" si="77"/>
        <v>129.35999999999999</v>
      </c>
      <c r="G708" s="60">
        <v>192</v>
      </c>
      <c r="H708" s="60">
        <v>12</v>
      </c>
      <c r="I708" s="73">
        <f t="shared" si="74"/>
        <v>264</v>
      </c>
      <c r="J708" s="74">
        <f t="shared" si="75"/>
        <v>22</v>
      </c>
      <c r="K708" s="78">
        <f t="shared" si="78"/>
        <v>129.35999999999999</v>
      </c>
      <c r="L708" s="3">
        <v>0.49</v>
      </c>
      <c r="M708" s="3">
        <f t="shared" si="76"/>
        <v>258.71999999999997</v>
      </c>
      <c r="N708" s="1" t="s">
        <v>306</v>
      </c>
    </row>
    <row r="709" spans="1:14" x14ac:dyDescent="0.2">
      <c r="A709" s="2" t="s">
        <v>404</v>
      </c>
      <c r="B709" s="5" t="s">
        <v>405</v>
      </c>
      <c r="C709" s="55">
        <v>384</v>
      </c>
      <c r="D709" s="70">
        <v>192</v>
      </c>
      <c r="E709" s="71">
        <f t="shared" si="73"/>
        <v>16</v>
      </c>
      <c r="F709" s="18">
        <f t="shared" si="77"/>
        <v>94.08</v>
      </c>
      <c r="G709" s="60">
        <v>120</v>
      </c>
      <c r="H709" s="60">
        <v>12</v>
      </c>
      <c r="I709" s="73">
        <f t="shared" si="74"/>
        <v>192</v>
      </c>
      <c r="J709" s="74">
        <f t="shared" si="75"/>
        <v>16</v>
      </c>
      <c r="K709" s="78">
        <f t="shared" si="78"/>
        <v>94.08</v>
      </c>
      <c r="L709" s="3">
        <v>0.49</v>
      </c>
      <c r="M709" s="3">
        <f t="shared" si="76"/>
        <v>188.16</v>
      </c>
      <c r="N709" s="1" t="s">
        <v>306</v>
      </c>
    </row>
    <row r="710" spans="1:14" x14ac:dyDescent="0.2">
      <c r="A710" s="2" t="s">
        <v>315</v>
      </c>
      <c r="B710" s="5" t="s">
        <v>316</v>
      </c>
      <c r="C710" s="55">
        <v>1</v>
      </c>
      <c r="D710" s="70">
        <v>1</v>
      </c>
      <c r="E710" s="71">
        <f t="shared" si="73"/>
        <v>1.8518518518518517E-2</v>
      </c>
      <c r="F710" s="18">
        <f t="shared" si="77"/>
        <v>0.37</v>
      </c>
      <c r="G710" s="60">
        <v>54</v>
      </c>
      <c r="H710" s="60">
        <v>54</v>
      </c>
      <c r="I710" s="73">
        <f t="shared" si="74"/>
        <v>0</v>
      </c>
      <c r="J710" s="74">
        <f t="shared" si="75"/>
        <v>0</v>
      </c>
      <c r="K710" s="78">
        <f t="shared" si="78"/>
        <v>0</v>
      </c>
      <c r="L710" s="3">
        <v>0.37</v>
      </c>
      <c r="M710" s="3">
        <f t="shared" si="76"/>
        <v>0.37</v>
      </c>
      <c r="N710" s="1" t="s">
        <v>306</v>
      </c>
    </row>
    <row r="711" spans="1:14" x14ac:dyDescent="0.2">
      <c r="A711" s="2" t="s">
        <v>417</v>
      </c>
      <c r="B711" s="5" t="s">
        <v>418</v>
      </c>
      <c r="C711" s="55">
        <v>19210</v>
      </c>
      <c r="D711" s="70">
        <v>9600</v>
      </c>
      <c r="E711" s="71">
        <f t="shared" si="73"/>
        <v>320</v>
      </c>
      <c r="F711" s="18">
        <f t="shared" si="77"/>
        <v>2784</v>
      </c>
      <c r="G711" s="60">
        <v>600</v>
      </c>
      <c r="H711" s="60">
        <v>30</v>
      </c>
      <c r="I711" s="73">
        <f t="shared" si="74"/>
        <v>9610</v>
      </c>
      <c r="J711" s="74">
        <f t="shared" si="75"/>
        <v>320.33333333333331</v>
      </c>
      <c r="K711" s="78">
        <f t="shared" si="78"/>
        <v>2786.8999999999996</v>
      </c>
      <c r="L711" s="3">
        <v>0.28999999999999998</v>
      </c>
      <c r="M711" s="3">
        <f t="shared" si="76"/>
        <v>5570.9</v>
      </c>
      <c r="N711" s="1" t="s">
        <v>416</v>
      </c>
    </row>
    <row r="712" spans="1:14" x14ac:dyDescent="0.2">
      <c r="A712" s="2" t="s">
        <v>414</v>
      </c>
      <c r="B712" s="5" t="s">
        <v>415</v>
      </c>
      <c r="C712" s="55">
        <v>48</v>
      </c>
      <c r="D712" s="70">
        <v>24</v>
      </c>
      <c r="E712" s="71">
        <f t="shared" ref="E712:E775" si="79">D712/H712</f>
        <v>1</v>
      </c>
      <c r="F712" s="18">
        <f t="shared" si="77"/>
        <v>6.9599999999999991</v>
      </c>
      <c r="G712" s="60">
        <v>24</v>
      </c>
      <c r="H712" s="60">
        <v>24</v>
      </c>
      <c r="I712" s="73">
        <f t="shared" ref="I712:I775" si="80">C712-D712</f>
        <v>24</v>
      </c>
      <c r="J712" s="74">
        <f t="shared" ref="J712:J775" si="81">I712/H712</f>
        <v>1</v>
      </c>
      <c r="K712" s="78">
        <f t="shared" si="78"/>
        <v>6.9599999999999991</v>
      </c>
      <c r="L712" s="3">
        <v>0.28999999999999998</v>
      </c>
      <c r="M712" s="3">
        <f t="shared" ref="M712:M775" si="82">C712*L712</f>
        <v>13.919999999999998</v>
      </c>
      <c r="N712" s="1" t="s">
        <v>416</v>
      </c>
    </row>
    <row r="713" spans="1:14" x14ac:dyDescent="0.2">
      <c r="A713" s="2" t="s">
        <v>419</v>
      </c>
      <c r="B713" s="5" t="s">
        <v>420</v>
      </c>
      <c r="C713" s="55">
        <v>24</v>
      </c>
      <c r="D713" s="70">
        <v>12</v>
      </c>
      <c r="E713" s="71">
        <f t="shared" si="79"/>
        <v>0.5</v>
      </c>
      <c r="F713" s="18">
        <f t="shared" si="77"/>
        <v>3.4799999999999995</v>
      </c>
      <c r="G713" s="60">
        <v>24</v>
      </c>
      <c r="H713" s="60">
        <v>24</v>
      </c>
      <c r="I713" s="73">
        <f t="shared" si="80"/>
        <v>12</v>
      </c>
      <c r="J713" s="74">
        <f t="shared" si="81"/>
        <v>0.5</v>
      </c>
      <c r="K713" s="78">
        <f t="shared" si="78"/>
        <v>3.4799999999999995</v>
      </c>
      <c r="L713" s="3">
        <v>0.28999999999999998</v>
      </c>
      <c r="M713" s="3">
        <f t="shared" si="82"/>
        <v>6.9599999999999991</v>
      </c>
      <c r="N713" s="1" t="s">
        <v>416</v>
      </c>
    </row>
    <row r="714" spans="1:14" x14ac:dyDescent="0.2">
      <c r="A714" s="2" t="s">
        <v>473</v>
      </c>
      <c r="B714" s="5" t="s">
        <v>474</v>
      </c>
      <c r="C714" s="55">
        <v>112</v>
      </c>
      <c r="D714" s="70">
        <v>60</v>
      </c>
      <c r="E714" s="71">
        <f t="shared" si="79"/>
        <v>5</v>
      </c>
      <c r="F714" s="18">
        <f t="shared" si="77"/>
        <v>29.4</v>
      </c>
      <c r="G714" s="60">
        <v>144</v>
      </c>
      <c r="H714" s="60">
        <v>12</v>
      </c>
      <c r="I714" s="73">
        <f t="shared" si="80"/>
        <v>52</v>
      </c>
      <c r="J714" s="74">
        <f t="shared" si="81"/>
        <v>4.333333333333333</v>
      </c>
      <c r="K714" s="78">
        <f t="shared" si="78"/>
        <v>25.48</v>
      </c>
      <c r="L714" s="3">
        <v>0.49</v>
      </c>
      <c r="M714" s="3">
        <f t="shared" si="82"/>
        <v>54.879999999999995</v>
      </c>
      <c r="N714" s="1" t="s">
        <v>466</v>
      </c>
    </row>
    <row r="715" spans="1:14" x14ac:dyDescent="0.2">
      <c r="A715" s="2" t="s">
        <v>487</v>
      </c>
      <c r="B715" s="5" t="s">
        <v>488</v>
      </c>
      <c r="C715" s="55">
        <v>63</v>
      </c>
      <c r="D715" s="70">
        <v>36</v>
      </c>
      <c r="E715" s="71">
        <f t="shared" si="79"/>
        <v>3</v>
      </c>
      <c r="F715" s="18">
        <f t="shared" ref="F715:F778" si="83">D715*L715</f>
        <v>17.64</v>
      </c>
      <c r="G715" s="60">
        <v>120</v>
      </c>
      <c r="H715" s="60">
        <v>12</v>
      </c>
      <c r="I715" s="73">
        <f t="shared" si="80"/>
        <v>27</v>
      </c>
      <c r="J715" s="74">
        <f t="shared" si="81"/>
        <v>2.25</v>
      </c>
      <c r="K715" s="78">
        <f t="shared" ref="K715:K778" si="84">I715*L715</f>
        <v>13.23</v>
      </c>
      <c r="L715" s="3">
        <v>0.49</v>
      </c>
      <c r="M715" s="3">
        <f t="shared" si="82"/>
        <v>30.87</v>
      </c>
      <c r="N715" s="1" t="s">
        <v>466</v>
      </c>
    </row>
    <row r="716" spans="1:14" x14ac:dyDescent="0.2">
      <c r="A716" s="2" t="s">
        <v>489</v>
      </c>
      <c r="B716" s="5" t="s">
        <v>490</v>
      </c>
      <c r="C716" s="55">
        <v>96</v>
      </c>
      <c r="D716" s="70">
        <v>48</v>
      </c>
      <c r="E716" s="71">
        <f t="shared" si="79"/>
        <v>2</v>
      </c>
      <c r="F716" s="18">
        <f t="shared" si="83"/>
        <v>23.52</v>
      </c>
      <c r="G716" s="60">
        <v>96</v>
      </c>
      <c r="H716" s="60">
        <v>24</v>
      </c>
      <c r="I716" s="73">
        <f t="shared" si="80"/>
        <v>48</v>
      </c>
      <c r="J716" s="74">
        <f t="shared" si="81"/>
        <v>2</v>
      </c>
      <c r="K716" s="78">
        <f t="shared" si="84"/>
        <v>23.52</v>
      </c>
      <c r="L716" s="3">
        <v>0.49</v>
      </c>
      <c r="M716" s="3">
        <f t="shared" si="82"/>
        <v>47.04</v>
      </c>
      <c r="N716" s="1" t="s">
        <v>466</v>
      </c>
    </row>
    <row r="717" spans="1:14" x14ac:dyDescent="0.2">
      <c r="A717" s="2" t="s">
        <v>511</v>
      </c>
      <c r="B717" s="5" t="s">
        <v>512</v>
      </c>
      <c r="C717" s="55">
        <v>200</v>
      </c>
      <c r="D717" s="70">
        <v>96</v>
      </c>
      <c r="E717" s="71">
        <f t="shared" si="79"/>
        <v>8</v>
      </c>
      <c r="F717" s="18">
        <f t="shared" si="83"/>
        <v>47.04</v>
      </c>
      <c r="G717" s="60">
        <v>576</v>
      </c>
      <c r="H717" s="60">
        <v>12</v>
      </c>
      <c r="I717" s="73">
        <f t="shared" si="80"/>
        <v>104</v>
      </c>
      <c r="J717" s="74">
        <f t="shared" si="81"/>
        <v>8.6666666666666661</v>
      </c>
      <c r="K717" s="78">
        <f t="shared" si="84"/>
        <v>50.96</v>
      </c>
      <c r="L717" s="3">
        <v>0.49</v>
      </c>
      <c r="M717" s="3">
        <f t="shared" si="82"/>
        <v>98</v>
      </c>
      <c r="N717" s="1" t="s">
        <v>466</v>
      </c>
    </row>
    <row r="718" spans="1:14" x14ac:dyDescent="0.2">
      <c r="A718" s="2" t="s">
        <v>521</v>
      </c>
      <c r="B718" s="5" t="s">
        <v>522</v>
      </c>
      <c r="C718" s="55">
        <v>20</v>
      </c>
      <c r="D718" s="70">
        <v>10</v>
      </c>
      <c r="E718" s="71">
        <f t="shared" si="79"/>
        <v>0.5</v>
      </c>
      <c r="F718" s="18">
        <f t="shared" si="83"/>
        <v>4.9000000000000004</v>
      </c>
      <c r="G718" s="60">
        <v>200</v>
      </c>
      <c r="H718" s="60">
        <v>20</v>
      </c>
      <c r="I718" s="73">
        <f t="shared" si="80"/>
        <v>10</v>
      </c>
      <c r="J718" s="74">
        <f t="shared" si="81"/>
        <v>0.5</v>
      </c>
      <c r="K718" s="78">
        <f t="shared" si="84"/>
        <v>4.9000000000000004</v>
      </c>
      <c r="L718" s="3">
        <v>0.49</v>
      </c>
      <c r="M718" s="3">
        <f t="shared" si="82"/>
        <v>9.8000000000000007</v>
      </c>
      <c r="N718" s="1" t="s">
        <v>466</v>
      </c>
    </row>
    <row r="719" spans="1:14" x14ac:dyDescent="0.2">
      <c r="A719" s="1" t="s">
        <v>467</v>
      </c>
      <c r="B719" s="5" t="s">
        <v>468</v>
      </c>
      <c r="C719" s="55">
        <v>288</v>
      </c>
      <c r="D719" s="70">
        <v>144</v>
      </c>
      <c r="E719" s="71">
        <f t="shared" si="79"/>
        <v>6</v>
      </c>
      <c r="F719" s="18">
        <f t="shared" si="83"/>
        <v>70.56</v>
      </c>
      <c r="G719" s="60">
        <v>24</v>
      </c>
      <c r="H719" s="60">
        <v>24</v>
      </c>
      <c r="I719" s="73">
        <f t="shared" si="80"/>
        <v>144</v>
      </c>
      <c r="J719" s="74">
        <f t="shared" si="81"/>
        <v>6</v>
      </c>
      <c r="K719" s="78">
        <f t="shared" si="84"/>
        <v>70.56</v>
      </c>
      <c r="L719" s="3">
        <v>0.49</v>
      </c>
      <c r="M719" s="3">
        <f t="shared" si="82"/>
        <v>141.12</v>
      </c>
      <c r="N719" s="1" t="s">
        <v>466</v>
      </c>
    </row>
    <row r="720" spans="1:14" x14ac:dyDescent="0.2">
      <c r="A720" s="2" t="s">
        <v>469</v>
      </c>
      <c r="B720" s="5" t="s">
        <v>470</v>
      </c>
      <c r="C720" s="55">
        <v>200</v>
      </c>
      <c r="D720" s="70">
        <v>100</v>
      </c>
      <c r="E720" s="71">
        <f t="shared" si="79"/>
        <v>2</v>
      </c>
      <c r="F720" s="18">
        <f t="shared" si="83"/>
        <v>39</v>
      </c>
      <c r="G720" s="60">
        <v>200</v>
      </c>
      <c r="H720" s="60">
        <v>50</v>
      </c>
      <c r="I720" s="73">
        <f t="shared" si="80"/>
        <v>100</v>
      </c>
      <c r="J720" s="74">
        <f t="shared" si="81"/>
        <v>2</v>
      </c>
      <c r="K720" s="78">
        <f t="shared" si="84"/>
        <v>39</v>
      </c>
      <c r="L720" s="3">
        <v>0.39</v>
      </c>
      <c r="M720" s="3">
        <f t="shared" si="82"/>
        <v>78</v>
      </c>
      <c r="N720" s="1" t="s">
        <v>466</v>
      </c>
    </row>
    <row r="721" spans="1:14" x14ac:dyDescent="0.2">
      <c r="A721" s="2" t="s">
        <v>479</v>
      </c>
      <c r="B721" s="5" t="s">
        <v>480</v>
      </c>
      <c r="C721" s="55">
        <v>144</v>
      </c>
      <c r="D721" s="70">
        <v>72</v>
      </c>
      <c r="E721" s="71">
        <f t="shared" si="79"/>
        <v>3</v>
      </c>
      <c r="F721" s="18">
        <f t="shared" si="83"/>
        <v>28.080000000000002</v>
      </c>
      <c r="G721" s="60">
        <v>144</v>
      </c>
      <c r="H721" s="60">
        <v>24</v>
      </c>
      <c r="I721" s="73">
        <f t="shared" si="80"/>
        <v>72</v>
      </c>
      <c r="J721" s="74">
        <f t="shared" si="81"/>
        <v>3</v>
      </c>
      <c r="K721" s="78">
        <f t="shared" si="84"/>
        <v>28.080000000000002</v>
      </c>
      <c r="L721" s="3">
        <v>0.39</v>
      </c>
      <c r="M721" s="3">
        <f t="shared" si="82"/>
        <v>56.160000000000004</v>
      </c>
      <c r="N721" s="1" t="s">
        <v>466</v>
      </c>
    </row>
    <row r="722" spans="1:14" x14ac:dyDescent="0.2">
      <c r="A722" s="2" t="s">
        <v>505</v>
      </c>
      <c r="B722" s="5" t="s">
        <v>506</v>
      </c>
      <c r="C722" s="55">
        <v>1152</v>
      </c>
      <c r="D722" s="70">
        <v>576</v>
      </c>
      <c r="E722" s="71">
        <f t="shared" si="79"/>
        <v>24</v>
      </c>
      <c r="F722" s="18">
        <f t="shared" si="83"/>
        <v>224.64000000000001</v>
      </c>
      <c r="G722" s="60">
        <v>192</v>
      </c>
      <c r="H722" s="60">
        <v>24</v>
      </c>
      <c r="I722" s="73">
        <f t="shared" si="80"/>
        <v>576</v>
      </c>
      <c r="J722" s="74">
        <f t="shared" si="81"/>
        <v>24</v>
      </c>
      <c r="K722" s="78">
        <f t="shared" si="84"/>
        <v>224.64000000000001</v>
      </c>
      <c r="L722" s="3">
        <v>0.39</v>
      </c>
      <c r="M722" s="3">
        <f t="shared" si="82"/>
        <v>449.28000000000003</v>
      </c>
      <c r="N722" s="1" t="s">
        <v>466</v>
      </c>
    </row>
    <row r="723" spans="1:14" x14ac:dyDescent="0.2">
      <c r="A723" s="1" t="s">
        <v>531</v>
      </c>
      <c r="B723" s="5" t="s">
        <v>532</v>
      </c>
      <c r="C723" s="55">
        <v>5770</v>
      </c>
      <c r="D723" s="70">
        <v>2880</v>
      </c>
      <c r="E723" s="71">
        <f t="shared" si="79"/>
        <v>144</v>
      </c>
      <c r="F723" s="18">
        <f t="shared" si="83"/>
        <v>1007.9999999999999</v>
      </c>
      <c r="G723" s="60">
        <v>200</v>
      </c>
      <c r="H723" s="60">
        <v>20</v>
      </c>
      <c r="I723" s="73">
        <f t="shared" si="80"/>
        <v>2890</v>
      </c>
      <c r="J723" s="74">
        <f t="shared" si="81"/>
        <v>144.5</v>
      </c>
      <c r="K723" s="78">
        <f t="shared" si="84"/>
        <v>1011.4999999999999</v>
      </c>
      <c r="L723" s="3">
        <v>0.35</v>
      </c>
      <c r="M723" s="3">
        <f t="shared" si="82"/>
        <v>2019.4999999999998</v>
      </c>
      <c r="N723" s="1" t="s">
        <v>466</v>
      </c>
    </row>
    <row r="724" spans="1:14" x14ac:dyDescent="0.2">
      <c r="A724" s="2" t="s">
        <v>540</v>
      </c>
      <c r="B724" s="5" t="s">
        <v>541</v>
      </c>
      <c r="C724" s="55">
        <v>293</v>
      </c>
      <c r="D724" s="70">
        <v>144</v>
      </c>
      <c r="E724" s="71">
        <f t="shared" si="79"/>
        <v>12</v>
      </c>
      <c r="F724" s="18">
        <f t="shared" si="83"/>
        <v>70.56</v>
      </c>
      <c r="G724" s="60">
        <v>144</v>
      </c>
      <c r="H724" s="60">
        <v>12</v>
      </c>
      <c r="I724" s="73">
        <f t="shared" si="80"/>
        <v>149</v>
      </c>
      <c r="J724" s="74">
        <f t="shared" si="81"/>
        <v>12.416666666666666</v>
      </c>
      <c r="K724" s="78">
        <f t="shared" si="84"/>
        <v>73.010000000000005</v>
      </c>
      <c r="L724" s="3">
        <v>0.49</v>
      </c>
      <c r="M724" s="3">
        <f t="shared" si="82"/>
        <v>143.57</v>
      </c>
      <c r="N724" s="1" t="s">
        <v>537</v>
      </c>
    </row>
    <row r="725" spans="1:14" x14ac:dyDescent="0.2">
      <c r="A725" s="2" t="s">
        <v>702</v>
      </c>
      <c r="B725" s="5" t="s">
        <v>703</v>
      </c>
      <c r="C725" s="55">
        <v>20</v>
      </c>
      <c r="D725" s="70">
        <v>12</v>
      </c>
      <c r="E725" s="71">
        <f t="shared" si="79"/>
        <v>1</v>
      </c>
      <c r="F725" s="18">
        <f t="shared" si="83"/>
        <v>5.88</v>
      </c>
      <c r="G725" s="60">
        <v>600</v>
      </c>
      <c r="H725" s="60">
        <v>12</v>
      </c>
      <c r="I725" s="73">
        <f t="shared" si="80"/>
        <v>8</v>
      </c>
      <c r="J725" s="74">
        <f t="shared" si="81"/>
        <v>0.66666666666666663</v>
      </c>
      <c r="K725" s="78">
        <f t="shared" si="84"/>
        <v>3.92</v>
      </c>
      <c r="L725" s="3">
        <v>0.49</v>
      </c>
      <c r="M725" s="3">
        <f t="shared" si="82"/>
        <v>9.8000000000000007</v>
      </c>
      <c r="N725" s="1" t="s">
        <v>701</v>
      </c>
    </row>
    <row r="726" spans="1:14" x14ac:dyDescent="0.2">
      <c r="A726" s="2" t="s">
        <v>718</v>
      </c>
      <c r="B726" s="5" t="s">
        <v>719</v>
      </c>
      <c r="C726" s="55">
        <v>156</v>
      </c>
      <c r="D726" s="70">
        <v>72</v>
      </c>
      <c r="E726" s="71">
        <f t="shared" si="79"/>
        <v>3</v>
      </c>
      <c r="F726" s="18">
        <f t="shared" si="83"/>
        <v>35.28</v>
      </c>
      <c r="G726" s="60">
        <v>360</v>
      </c>
      <c r="H726" s="60">
        <v>24</v>
      </c>
      <c r="I726" s="73">
        <f t="shared" si="80"/>
        <v>84</v>
      </c>
      <c r="J726" s="74">
        <f t="shared" si="81"/>
        <v>3.5</v>
      </c>
      <c r="K726" s="78">
        <f t="shared" si="84"/>
        <v>41.16</v>
      </c>
      <c r="L726" s="3">
        <v>0.49</v>
      </c>
      <c r="M726" s="3">
        <f t="shared" si="82"/>
        <v>76.44</v>
      </c>
      <c r="N726" s="1" t="s">
        <v>701</v>
      </c>
    </row>
    <row r="727" spans="1:14" x14ac:dyDescent="0.2">
      <c r="A727" s="2" t="s">
        <v>706</v>
      </c>
      <c r="B727" s="5" t="s">
        <v>707</v>
      </c>
      <c r="C727" s="55">
        <v>1200</v>
      </c>
      <c r="D727" s="70">
        <v>600</v>
      </c>
      <c r="E727" s="71">
        <f t="shared" si="79"/>
        <v>25</v>
      </c>
      <c r="F727" s="18">
        <f t="shared" si="83"/>
        <v>270</v>
      </c>
      <c r="G727" s="60">
        <v>1200</v>
      </c>
      <c r="H727" s="60">
        <v>24</v>
      </c>
      <c r="I727" s="73">
        <f t="shared" si="80"/>
        <v>600</v>
      </c>
      <c r="J727" s="74">
        <f t="shared" si="81"/>
        <v>25</v>
      </c>
      <c r="K727" s="78">
        <f t="shared" si="84"/>
        <v>270</v>
      </c>
      <c r="L727" s="3">
        <v>0.45</v>
      </c>
      <c r="M727" s="3">
        <f t="shared" si="82"/>
        <v>540</v>
      </c>
      <c r="N727" s="1" t="s">
        <v>701</v>
      </c>
    </row>
    <row r="728" spans="1:14" x14ac:dyDescent="0.2">
      <c r="A728" s="2" t="s">
        <v>704</v>
      </c>
      <c r="B728" s="5" t="s">
        <v>705</v>
      </c>
      <c r="C728" s="55">
        <v>96</v>
      </c>
      <c r="D728" s="70">
        <v>48</v>
      </c>
      <c r="E728" s="71">
        <f t="shared" si="79"/>
        <v>2</v>
      </c>
      <c r="F728" s="18">
        <f t="shared" si="83"/>
        <v>18.72</v>
      </c>
      <c r="G728" s="60">
        <v>1800</v>
      </c>
      <c r="H728" s="60">
        <v>24</v>
      </c>
      <c r="I728" s="73">
        <f t="shared" si="80"/>
        <v>48</v>
      </c>
      <c r="J728" s="74">
        <f t="shared" si="81"/>
        <v>2</v>
      </c>
      <c r="K728" s="78">
        <f t="shared" si="84"/>
        <v>18.72</v>
      </c>
      <c r="L728" s="3">
        <v>0.39</v>
      </c>
      <c r="M728" s="3">
        <f t="shared" si="82"/>
        <v>37.44</v>
      </c>
      <c r="N728" s="1" t="s">
        <v>701</v>
      </c>
    </row>
    <row r="729" spans="1:14" x14ac:dyDescent="0.2">
      <c r="A729" s="2" t="s">
        <v>716</v>
      </c>
      <c r="B729" s="5" t="s">
        <v>717</v>
      </c>
      <c r="C729" s="55">
        <v>288</v>
      </c>
      <c r="D729" s="70">
        <v>144</v>
      </c>
      <c r="E729" s="71">
        <f t="shared" si="79"/>
        <v>6</v>
      </c>
      <c r="F729" s="18">
        <f t="shared" si="83"/>
        <v>56.160000000000004</v>
      </c>
      <c r="G729" s="60">
        <v>288</v>
      </c>
      <c r="H729" s="60">
        <v>24</v>
      </c>
      <c r="I729" s="73">
        <f t="shared" si="80"/>
        <v>144</v>
      </c>
      <c r="J729" s="74">
        <f t="shared" si="81"/>
        <v>6</v>
      </c>
      <c r="K729" s="78">
        <f t="shared" si="84"/>
        <v>56.160000000000004</v>
      </c>
      <c r="L729" s="3">
        <v>0.39</v>
      </c>
      <c r="M729" s="3">
        <f t="shared" si="82"/>
        <v>112.32000000000001</v>
      </c>
      <c r="N729" s="1" t="s">
        <v>701</v>
      </c>
    </row>
    <row r="730" spans="1:14" x14ac:dyDescent="0.2">
      <c r="A730" s="2" t="s">
        <v>747</v>
      </c>
      <c r="B730" s="5" t="s">
        <v>748</v>
      </c>
      <c r="C730" s="55">
        <v>1152</v>
      </c>
      <c r="D730" s="70">
        <v>576</v>
      </c>
      <c r="E730" s="71">
        <f t="shared" si="79"/>
        <v>24</v>
      </c>
      <c r="F730" s="18">
        <f t="shared" si="83"/>
        <v>282.24</v>
      </c>
      <c r="G730" s="60">
        <v>288</v>
      </c>
      <c r="H730" s="60">
        <v>24</v>
      </c>
      <c r="I730" s="73">
        <f t="shared" si="80"/>
        <v>576</v>
      </c>
      <c r="J730" s="74">
        <f t="shared" si="81"/>
        <v>24</v>
      </c>
      <c r="K730" s="78">
        <f t="shared" si="84"/>
        <v>282.24</v>
      </c>
      <c r="L730" s="3">
        <v>0.49</v>
      </c>
      <c r="M730" s="3">
        <f t="shared" si="82"/>
        <v>564.48</v>
      </c>
      <c r="N730" s="1" t="s">
        <v>722</v>
      </c>
    </row>
    <row r="731" spans="1:14" x14ac:dyDescent="0.2">
      <c r="A731" s="2" t="s">
        <v>749</v>
      </c>
      <c r="B731" s="5" t="s">
        <v>750</v>
      </c>
      <c r="C731" s="55">
        <v>5760</v>
      </c>
      <c r="D731" s="70">
        <v>2880</v>
      </c>
      <c r="E731" s="71">
        <f t="shared" si="79"/>
        <v>120</v>
      </c>
      <c r="F731" s="18">
        <f t="shared" si="83"/>
        <v>1411.2</v>
      </c>
      <c r="G731" s="60">
        <v>288</v>
      </c>
      <c r="H731" s="60">
        <v>24</v>
      </c>
      <c r="I731" s="73">
        <f t="shared" si="80"/>
        <v>2880</v>
      </c>
      <c r="J731" s="74">
        <f t="shared" si="81"/>
        <v>120</v>
      </c>
      <c r="K731" s="78">
        <f t="shared" si="84"/>
        <v>1411.2</v>
      </c>
      <c r="L731" s="3">
        <v>0.49</v>
      </c>
      <c r="M731" s="3">
        <f t="shared" si="82"/>
        <v>2822.4</v>
      </c>
      <c r="N731" s="1" t="s">
        <v>722</v>
      </c>
    </row>
    <row r="732" spans="1:14" x14ac:dyDescent="0.2">
      <c r="A732" s="2" t="s">
        <v>761</v>
      </c>
      <c r="B732" s="5" t="s">
        <v>762</v>
      </c>
      <c r="C732" s="55">
        <v>180</v>
      </c>
      <c r="D732" s="70">
        <v>96</v>
      </c>
      <c r="E732" s="71">
        <f t="shared" si="79"/>
        <v>4</v>
      </c>
      <c r="F732" s="18">
        <f t="shared" si="83"/>
        <v>47.04</v>
      </c>
      <c r="G732" s="60">
        <v>144</v>
      </c>
      <c r="H732" s="60">
        <v>24</v>
      </c>
      <c r="I732" s="73">
        <f t="shared" si="80"/>
        <v>84</v>
      </c>
      <c r="J732" s="74">
        <f t="shared" si="81"/>
        <v>3.5</v>
      </c>
      <c r="K732" s="78">
        <f t="shared" si="84"/>
        <v>41.16</v>
      </c>
      <c r="L732" s="3">
        <v>0.49</v>
      </c>
      <c r="M732" s="3">
        <f t="shared" si="82"/>
        <v>88.2</v>
      </c>
      <c r="N732" s="1" t="s">
        <v>722</v>
      </c>
    </row>
    <row r="733" spans="1:14" x14ac:dyDescent="0.2">
      <c r="A733" s="2" t="s">
        <v>763</v>
      </c>
      <c r="B733" s="5" t="s">
        <v>764</v>
      </c>
      <c r="C733" s="55">
        <v>432</v>
      </c>
      <c r="D733" s="70">
        <v>216</v>
      </c>
      <c r="E733" s="71">
        <f t="shared" si="79"/>
        <v>9</v>
      </c>
      <c r="F733" s="18">
        <f t="shared" si="83"/>
        <v>105.84</v>
      </c>
      <c r="G733" s="60">
        <v>144</v>
      </c>
      <c r="H733" s="60">
        <v>24</v>
      </c>
      <c r="I733" s="73">
        <f t="shared" si="80"/>
        <v>216</v>
      </c>
      <c r="J733" s="74">
        <f t="shared" si="81"/>
        <v>9</v>
      </c>
      <c r="K733" s="78">
        <f t="shared" si="84"/>
        <v>105.84</v>
      </c>
      <c r="L733" s="3">
        <v>0.49</v>
      </c>
      <c r="M733" s="3">
        <f t="shared" si="82"/>
        <v>211.68</v>
      </c>
      <c r="N733" s="1" t="s">
        <v>722</v>
      </c>
    </row>
    <row r="734" spans="1:14" x14ac:dyDescent="0.2">
      <c r="A734" s="2" t="s">
        <v>769</v>
      </c>
      <c r="B734" s="5" t="s">
        <v>770</v>
      </c>
      <c r="C734" s="55">
        <v>100</v>
      </c>
      <c r="D734" s="70">
        <v>48</v>
      </c>
      <c r="E734" s="71">
        <f t="shared" si="79"/>
        <v>2</v>
      </c>
      <c r="F734" s="18">
        <f t="shared" si="83"/>
        <v>18.72</v>
      </c>
      <c r="G734" s="60">
        <v>720</v>
      </c>
      <c r="H734" s="60">
        <v>24</v>
      </c>
      <c r="I734" s="73">
        <f t="shared" si="80"/>
        <v>52</v>
      </c>
      <c r="J734" s="74">
        <f t="shared" si="81"/>
        <v>2.1666666666666665</v>
      </c>
      <c r="K734" s="78">
        <f t="shared" si="84"/>
        <v>20.28</v>
      </c>
      <c r="L734" s="3">
        <v>0.39</v>
      </c>
      <c r="M734" s="3">
        <f t="shared" si="82"/>
        <v>39</v>
      </c>
      <c r="N734" s="1" t="s">
        <v>722</v>
      </c>
    </row>
    <row r="735" spans="1:14" x14ac:dyDescent="0.2">
      <c r="A735" s="2" t="s">
        <v>729</v>
      </c>
      <c r="B735" s="5" t="s">
        <v>730</v>
      </c>
      <c r="C735" s="55">
        <v>3866</v>
      </c>
      <c r="D735" s="70">
        <v>1944</v>
      </c>
      <c r="E735" s="71">
        <f t="shared" si="79"/>
        <v>54</v>
      </c>
      <c r="F735" s="18">
        <f t="shared" si="83"/>
        <v>427.68</v>
      </c>
      <c r="G735" s="60">
        <v>1440</v>
      </c>
      <c r="H735" s="60">
        <v>36</v>
      </c>
      <c r="I735" s="73">
        <f t="shared" si="80"/>
        <v>1922</v>
      </c>
      <c r="J735" s="74">
        <f t="shared" si="81"/>
        <v>53.388888888888886</v>
      </c>
      <c r="K735" s="78">
        <f t="shared" si="84"/>
        <v>422.84</v>
      </c>
      <c r="L735" s="3">
        <v>0.22</v>
      </c>
      <c r="M735" s="3">
        <f t="shared" si="82"/>
        <v>850.52</v>
      </c>
      <c r="N735" s="1" t="s">
        <v>722</v>
      </c>
    </row>
    <row r="736" spans="1:14" x14ac:dyDescent="0.2">
      <c r="A736" s="2" t="s">
        <v>771</v>
      </c>
      <c r="B736" s="5" t="s">
        <v>772</v>
      </c>
      <c r="C736" s="55">
        <v>164</v>
      </c>
      <c r="D736" s="70">
        <v>96</v>
      </c>
      <c r="E736" s="71">
        <f t="shared" si="79"/>
        <v>4</v>
      </c>
      <c r="F736" s="18">
        <f t="shared" si="83"/>
        <v>47.04</v>
      </c>
      <c r="G736" s="60">
        <v>144</v>
      </c>
      <c r="H736" s="60">
        <v>24</v>
      </c>
      <c r="I736" s="73">
        <f t="shared" si="80"/>
        <v>68</v>
      </c>
      <c r="J736" s="74">
        <f t="shared" si="81"/>
        <v>2.8333333333333335</v>
      </c>
      <c r="K736" s="78">
        <f t="shared" si="84"/>
        <v>33.32</v>
      </c>
      <c r="L736" s="3">
        <v>0.49</v>
      </c>
      <c r="M736" s="3">
        <f t="shared" si="82"/>
        <v>80.36</v>
      </c>
      <c r="N736" s="1" t="s">
        <v>773</v>
      </c>
    </row>
    <row r="737" spans="1:14" x14ac:dyDescent="0.2">
      <c r="A737" s="2" t="s">
        <v>776</v>
      </c>
      <c r="B737" s="5" t="s">
        <v>777</v>
      </c>
      <c r="C737" s="55">
        <v>144</v>
      </c>
      <c r="D737" s="70">
        <v>72</v>
      </c>
      <c r="E737" s="71">
        <f t="shared" si="79"/>
        <v>6</v>
      </c>
      <c r="F737" s="18">
        <f t="shared" si="83"/>
        <v>35.28</v>
      </c>
      <c r="G737" s="60">
        <v>144</v>
      </c>
      <c r="H737" s="60">
        <v>12</v>
      </c>
      <c r="I737" s="73">
        <f t="shared" si="80"/>
        <v>72</v>
      </c>
      <c r="J737" s="74">
        <f t="shared" si="81"/>
        <v>6</v>
      </c>
      <c r="K737" s="78">
        <f t="shared" si="84"/>
        <v>35.28</v>
      </c>
      <c r="L737" s="3">
        <v>0.49</v>
      </c>
      <c r="M737" s="3">
        <f t="shared" si="82"/>
        <v>70.56</v>
      </c>
      <c r="N737" s="1" t="s">
        <v>773</v>
      </c>
    </row>
    <row r="738" spans="1:14" x14ac:dyDescent="0.2">
      <c r="A738" s="2" t="s">
        <v>778</v>
      </c>
      <c r="B738" s="5" t="s">
        <v>779</v>
      </c>
      <c r="C738" s="55">
        <v>369</v>
      </c>
      <c r="D738" s="70">
        <v>196</v>
      </c>
      <c r="E738" s="71">
        <f t="shared" si="79"/>
        <v>8.1666666666666661</v>
      </c>
      <c r="F738" s="18">
        <f t="shared" si="83"/>
        <v>96.039999999999992</v>
      </c>
      <c r="G738" s="60">
        <v>144</v>
      </c>
      <c r="H738" s="60">
        <v>24</v>
      </c>
      <c r="I738" s="73">
        <f t="shared" si="80"/>
        <v>173</v>
      </c>
      <c r="J738" s="74">
        <f t="shared" si="81"/>
        <v>7.208333333333333</v>
      </c>
      <c r="K738" s="78">
        <f t="shared" si="84"/>
        <v>84.77</v>
      </c>
      <c r="L738" s="3">
        <v>0.49</v>
      </c>
      <c r="M738" s="3">
        <f t="shared" si="82"/>
        <v>180.81</v>
      </c>
      <c r="N738" s="1" t="s">
        <v>773</v>
      </c>
    </row>
    <row r="739" spans="1:14" x14ac:dyDescent="0.2">
      <c r="A739" s="2" t="s">
        <v>788</v>
      </c>
      <c r="B739" s="5" t="s">
        <v>789</v>
      </c>
      <c r="C739" s="55">
        <v>23</v>
      </c>
      <c r="D739" s="70">
        <v>23</v>
      </c>
      <c r="E739" s="71">
        <f t="shared" si="79"/>
        <v>0.95833333333333337</v>
      </c>
      <c r="F739" s="18">
        <f t="shared" si="83"/>
        <v>11.27</v>
      </c>
      <c r="G739" s="60">
        <v>144</v>
      </c>
      <c r="H739" s="60">
        <v>24</v>
      </c>
      <c r="I739" s="73">
        <f t="shared" si="80"/>
        <v>0</v>
      </c>
      <c r="J739" s="74">
        <f t="shared" si="81"/>
        <v>0</v>
      </c>
      <c r="K739" s="78">
        <f t="shared" si="84"/>
        <v>0</v>
      </c>
      <c r="L739" s="3">
        <v>0.49</v>
      </c>
      <c r="M739" s="3">
        <f t="shared" si="82"/>
        <v>11.27</v>
      </c>
      <c r="N739" s="1" t="s">
        <v>773</v>
      </c>
    </row>
    <row r="740" spans="1:14" x14ac:dyDescent="0.2">
      <c r="A740" s="2" t="s">
        <v>792</v>
      </c>
      <c r="B740" s="5" t="s">
        <v>793</v>
      </c>
      <c r="C740" s="55">
        <v>200</v>
      </c>
      <c r="D740" s="70">
        <v>96</v>
      </c>
      <c r="E740" s="71">
        <f t="shared" si="79"/>
        <v>4</v>
      </c>
      <c r="F740" s="18">
        <f t="shared" si="83"/>
        <v>47.04</v>
      </c>
      <c r="G740" s="60">
        <v>48</v>
      </c>
      <c r="H740" s="60">
        <v>24</v>
      </c>
      <c r="I740" s="73">
        <f t="shared" si="80"/>
        <v>104</v>
      </c>
      <c r="J740" s="74">
        <f t="shared" si="81"/>
        <v>4.333333333333333</v>
      </c>
      <c r="K740" s="78">
        <f t="shared" si="84"/>
        <v>50.96</v>
      </c>
      <c r="L740" s="3">
        <v>0.49</v>
      </c>
      <c r="M740" s="3">
        <f t="shared" si="82"/>
        <v>98</v>
      </c>
      <c r="N740" s="1" t="s">
        <v>773</v>
      </c>
    </row>
    <row r="741" spans="1:14" x14ac:dyDescent="0.2">
      <c r="A741" s="2" t="s">
        <v>794</v>
      </c>
      <c r="B741" s="5" t="s">
        <v>795</v>
      </c>
      <c r="C741" s="55">
        <v>288</v>
      </c>
      <c r="D741" s="70">
        <v>144</v>
      </c>
      <c r="E741" s="71">
        <f t="shared" si="79"/>
        <v>6</v>
      </c>
      <c r="F741" s="18">
        <f t="shared" si="83"/>
        <v>70.56</v>
      </c>
      <c r="G741" s="60">
        <v>144</v>
      </c>
      <c r="H741" s="60">
        <v>24</v>
      </c>
      <c r="I741" s="73">
        <f t="shared" si="80"/>
        <v>144</v>
      </c>
      <c r="J741" s="74">
        <f t="shared" si="81"/>
        <v>6</v>
      </c>
      <c r="K741" s="78">
        <f t="shared" si="84"/>
        <v>70.56</v>
      </c>
      <c r="L741" s="3">
        <v>0.49</v>
      </c>
      <c r="M741" s="3">
        <f t="shared" si="82"/>
        <v>141.12</v>
      </c>
      <c r="N741" s="1" t="s">
        <v>773</v>
      </c>
    </row>
    <row r="742" spans="1:14" x14ac:dyDescent="0.2">
      <c r="A742" s="2" t="s">
        <v>802</v>
      </c>
      <c r="B742" s="5" t="s">
        <v>803</v>
      </c>
      <c r="C742" s="55">
        <v>1</v>
      </c>
      <c r="D742" s="70">
        <v>1</v>
      </c>
      <c r="E742" s="71">
        <f t="shared" si="79"/>
        <v>4.1666666666666664E-2</v>
      </c>
      <c r="F742" s="18">
        <f t="shared" si="83"/>
        <v>0.49</v>
      </c>
      <c r="G742" s="60">
        <v>96</v>
      </c>
      <c r="H742" s="60">
        <v>24</v>
      </c>
      <c r="I742" s="73">
        <f t="shared" si="80"/>
        <v>0</v>
      </c>
      <c r="J742" s="74">
        <f t="shared" si="81"/>
        <v>0</v>
      </c>
      <c r="K742" s="78">
        <f t="shared" si="84"/>
        <v>0</v>
      </c>
      <c r="L742" s="3">
        <v>0.49</v>
      </c>
      <c r="M742" s="3">
        <f t="shared" si="82"/>
        <v>0.49</v>
      </c>
      <c r="N742" s="1" t="s">
        <v>773</v>
      </c>
    </row>
    <row r="743" spans="1:14" x14ac:dyDescent="0.2">
      <c r="A743" s="2" t="s">
        <v>828</v>
      </c>
      <c r="B743" s="5" t="s">
        <v>829</v>
      </c>
      <c r="C743" s="55">
        <v>768</v>
      </c>
      <c r="D743" s="70">
        <v>384</v>
      </c>
      <c r="E743" s="71">
        <f t="shared" si="79"/>
        <v>16</v>
      </c>
      <c r="F743" s="18">
        <f t="shared" si="83"/>
        <v>188.16</v>
      </c>
      <c r="G743" s="60">
        <v>144</v>
      </c>
      <c r="H743" s="60">
        <v>24</v>
      </c>
      <c r="I743" s="73">
        <f t="shared" si="80"/>
        <v>384</v>
      </c>
      <c r="J743" s="74">
        <f t="shared" si="81"/>
        <v>16</v>
      </c>
      <c r="K743" s="78">
        <f t="shared" si="84"/>
        <v>188.16</v>
      </c>
      <c r="L743" s="3">
        <v>0.49</v>
      </c>
      <c r="M743" s="3">
        <f t="shared" si="82"/>
        <v>376.32</v>
      </c>
      <c r="N743" s="1" t="s">
        <v>773</v>
      </c>
    </row>
    <row r="744" spans="1:14" x14ac:dyDescent="0.2">
      <c r="A744" s="2" t="s">
        <v>830</v>
      </c>
      <c r="B744" s="5" t="s">
        <v>831</v>
      </c>
      <c r="C744" s="55">
        <v>294</v>
      </c>
      <c r="D744" s="70">
        <v>144</v>
      </c>
      <c r="E744" s="71">
        <f t="shared" si="79"/>
        <v>6</v>
      </c>
      <c r="F744" s="18">
        <f t="shared" si="83"/>
        <v>70.56</v>
      </c>
      <c r="G744" s="60">
        <v>144</v>
      </c>
      <c r="H744" s="60">
        <v>24</v>
      </c>
      <c r="I744" s="73">
        <f t="shared" si="80"/>
        <v>150</v>
      </c>
      <c r="J744" s="74">
        <f t="shared" si="81"/>
        <v>6.25</v>
      </c>
      <c r="K744" s="78">
        <f t="shared" si="84"/>
        <v>73.5</v>
      </c>
      <c r="L744" s="3">
        <v>0.49</v>
      </c>
      <c r="M744" s="3">
        <f t="shared" si="82"/>
        <v>144.06</v>
      </c>
      <c r="N744" s="1" t="s">
        <v>773</v>
      </c>
    </row>
    <row r="745" spans="1:14" x14ac:dyDescent="0.2">
      <c r="A745" s="2" t="s">
        <v>832</v>
      </c>
      <c r="B745" s="5" t="s">
        <v>833</v>
      </c>
      <c r="C745" s="55">
        <v>45</v>
      </c>
      <c r="D745" s="70">
        <v>24</v>
      </c>
      <c r="E745" s="71">
        <f t="shared" si="79"/>
        <v>2</v>
      </c>
      <c r="F745" s="18">
        <f t="shared" si="83"/>
        <v>11.76</v>
      </c>
      <c r="G745" s="60">
        <v>144</v>
      </c>
      <c r="H745" s="60">
        <v>12</v>
      </c>
      <c r="I745" s="73">
        <f t="shared" si="80"/>
        <v>21</v>
      </c>
      <c r="J745" s="74">
        <f t="shared" si="81"/>
        <v>1.75</v>
      </c>
      <c r="K745" s="78">
        <f t="shared" si="84"/>
        <v>10.29</v>
      </c>
      <c r="L745" s="3">
        <v>0.49</v>
      </c>
      <c r="M745" s="3">
        <f t="shared" si="82"/>
        <v>22.05</v>
      </c>
      <c r="N745" s="1" t="s">
        <v>773</v>
      </c>
    </row>
    <row r="746" spans="1:14" x14ac:dyDescent="0.2">
      <c r="A746" s="2" t="s">
        <v>796</v>
      </c>
      <c r="B746" s="5" t="s">
        <v>797</v>
      </c>
      <c r="C746" s="55">
        <v>144</v>
      </c>
      <c r="D746" s="70">
        <v>72</v>
      </c>
      <c r="E746" s="71">
        <f t="shared" si="79"/>
        <v>3</v>
      </c>
      <c r="F746" s="18">
        <f t="shared" si="83"/>
        <v>30.24</v>
      </c>
      <c r="G746" s="60">
        <v>144</v>
      </c>
      <c r="H746" s="60">
        <v>24</v>
      </c>
      <c r="I746" s="73">
        <f t="shared" si="80"/>
        <v>72</v>
      </c>
      <c r="J746" s="74">
        <f t="shared" si="81"/>
        <v>3</v>
      </c>
      <c r="K746" s="78">
        <f t="shared" si="84"/>
        <v>30.24</v>
      </c>
      <c r="L746" s="3">
        <v>0.42</v>
      </c>
      <c r="M746" s="3">
        <f t="shared" si="82"/>
        <v>60.48</v>
      </c>
      <c r="N746" s="1" t="s">
        <v>773</v>
      </c>
    </row>
    <row r="747" spans="1:14" x14ac:dyDescent="0.2">
      <c r="A747" s="2" t="s">
        <v>790</v>
      </c>
      <c r="B747" s="5" t="s">
        <v>791</v>
      </c>
      <c r="C747" s="55">
        <v>624</v>
      </c>
      <c r="D747" s="70">
        <v>312</v>
      </c>
      <c r="E747" s="71">
        <f t="shared" si="79"/>
        <v>13</v>
      </c>
      <c r="F747" s="18">
        <f t="shared" si="83"/>
        <v>121.68</v>
      </c>
      <c r="G747" s="60">
        <v>144</v>
      </c>
      <c r="H747" s="60">
        <v>24</v>
      </c>
      <c r="I747" s="73">
        <f t="shared" si="80"/>
        <v>312</v>
      </c>
      <c r="J747" s="74">
        <f t="shared" si="81"/>
        <v>13</v>
      </c>
      <c r="K747" s="78">
        <f t="shared" si="84"/>
        <v>121.68</v>
      </c>
      <c r="L747" s="3">
        <v>0.39</v>
      </c>
      <c r="M747" s="3">
        <f t="shared" si="82"/>
        <v>243.36</v>
      </c>
      <c r="N747" s="1" t="s">
        <v>773</v>
      </c>
    </row>
    <row r="748" spans="1:14" x14ac:dyDescent="0.2">
      <c r="A748" s="2" t="s">
        <v>851</v>
      </c>
      <c r="B748" s="5" t="s">
        <v>852</v>
      </c>
      <c r="C748" s="55">
        <v>3673</v>
      </c>
      <c r="D748" s="70">
        <v>1836</v>
      </c>
      <c r="E748" s="71">
        <f t="shared" si="79"/>
        <v>153</v>
      </c>
      <c r="F748" s="18">
        <f t="shared" si="83"/>
        <v>899.64</v>
      </c>
      <c r="G748" s="60">
        <v>240</v>
      </c>
      <c r="H748" s="60">
        <v>12</v>
      </c>
      <c r="I748" s="73">
        <f t="shared" si="80"/>
        <v>1837</v>
      </c>
      <c r="J748" s="74">
        <f t="shared" si="81"/>
        <v>153.08333333333334</v>
      </c>
      <c r="K748" s="78">
        <f t="shared" si="84"/>
        <v>900.13</v>
      </c>
      <c r="L748" s="3">
        <v>0.49</v>
      </c>
      <c r="M748" s="3">
        <f t="shared" si="82"/>
        <v>1799.77</v>
      </c>
      <c r="N748" s="1" t="s">
        <v>848</v>
      </c>
    </row>
    <row r="749" spans="1:14" x14ac:dyDescent="0.2">
      <c r="A749" s="2" t="s">
        <v>861</v>
      </c>
      <c r="B749" s="5" t="s">
        <v>862</v>
      </c>
      <c r="C749" s="55">
        <v>96</v>
      </c>
      <c r="D749" s="70">
        <v>48</v>
      </c>
      <c r="E749" s="71">
        <f t="shared" si="79"/>
        <v>2</v>
      </c>
      <c r="F749" s="18">
        <f t="shared" si="83"/>
        <v>23.52</v>
      </c>
      <c r="G749" s="60">
        <v>144</v>
      </c>
      <c r="H749" s="60">
        <v>24</v>
      </c>
      <c r="I749" s="73">
        <f t="shared" si="80"/>
        <v>48</v>
      </c>
      <c r="J749" s="74">
        <f t="shared" si="81"/>
        <v>2</v>
      </c>
      <c r="K749" s="78">
        <f t="shared" si="84"/>
        <v>23.52</v>
      </c>
      <c r="L749" s="3">
        <v>0.49</v>
      </c>
      <c r="M749" s="3">
        <f t="shared" si="82"/>
        <v>47.04</v>
      </c>
      <c r="N749" s="1" t="s">
        <v>848</v>
      </c>
    </row>
    <row r="750" spans="1:14" x14ac:dyDescent="0.2">
      <c r="A750" s="2" t="s">
        <v>867</v>
      </c>
      <c r="B750" s="5" t="s">
        <v>868</v>
      </c>
      <c r="C750" s="55">
        <v>10</v>
      </c>
      <c r="D750" s="70">
        <v>10</v>
      </c>
      <c r="E750" s="71">
        <f t="shared" si="79"/>
        <v>0.83333333333333337</v>
      </c>
      <c r="F750" s="18">
        <f t="shared" si="83"/>
        <v>4.5</v>
      </c>
      <c r="G750" s="60">
        <v>480</v>
      </c>
      <c r="H750" s="60">
        <v>12</v>
      </c>
      <c r="I750" s="73">
        <f t="shared" si="80"/>
        <v>0</v>
      </c>
      <c r="J750" s="74">
        <f t="shared" si="81"/>
        <v>0</v>
      </c>
      <c r="K750" s="78">
        <f t="shared" si="84"/>
        <v>0</v>
      </c>
      <c r="L750" s="3">
        <v>0.45</v>
      </c>
      <c r="M750" s="3">
        <f t="shared" si="82"/>
        <v>4.5</v>
      </c>
      <c r="N750" s="1" t="s">
        <v>848</v>
      </c>
    </row>
    <row r="751" spans="1:14" x14ac:dyDescent="0.2">
      <c r="A751" s="2" t="s">
        <v>869</v>
      </c>
      <c r="B751" s="5" t="s">
        <v>870</v>
      </c>
      <c r="C751" s="55">
        <v>28</v>
      </c>
      <c r="D751" s="70">
        <v>14</v>
      </c>
      <c r="E751" s="71">
        <f t="shared" si="79"/>
        <v>0.58333333333333337</v>
      </c>
      <c r="F751" s="18">
        <f t="shared" si="83"/>
        <v>6.3</v>
      </c>
      <c r="G751" s="60">
        <v>144</v>
      </c>
      <c r="H751" s="60">
        <v>24</v>
      </c>
      <c r="I751" s="73">
        <f t="shared" si="80"/>
        <v>14</v>
      </c>
      <c r="J751" s="74">
        <f t="shared" si="81"/>
        <v>0.58333333333333337</v>
      </c>
      <c r="K751" s="78">
        <f t="shared" si="84"/>
        <v>6.3</v>
      </c>
      <c r="L751" s="3">
        <v>0.45</v>
      </c>
      <c r="M751" s="3">
        <f t="shared" si="82"/>
        <v>12.6</v>
      </c>
      <c r="N751" s="1" t="s">
        <v>848</v>
      </c>
    </row>
    <row r="752" spans="1:14" x14ac:dyDescent="0.2">
      <c r="A752" s="2" t="s">
        <v>853</v>
      </c>
      <c r="B752" s="5" t="s">
        <v>854</v>
      </c>
      <c r="C752" s="55">
        <v>57</v>
      </c>
      <c r="D752" s="70">
        <v>24</v>
      </c>
      <c r="E752" s="71">
        <f t="shared" si="79"/>
        <v>1</v>
      </c>
      <c r="F752" s="18">
        <f t="shared" si="83"/>
        <v>9.36</v>
      </c>
      <c r="G752" s="60">
        <v>144</v>
      </c>
      <c r="H752" s="60">
        <v>24</v>
      </c>
      <c r="I752" s="73">
        <f t="shared" si="80"/>
        <v>33</v>
      </c>
      <c r="J752" s="74">
        <f t="shared" si="81"/>
        <v>1.375</v>
      </c>
      <c r="K752" s="78">
        <f t="shared" si="84"/>
        <v>12.870000000000001</v>
      </c>
      <c r="L752" s="3">
        <v>0.39</v>
      </c>
      <c r="M752" s="3">
        <f t="shared" si="82"/>
        <v>22.23</v>
      </c>
      <c r="N752" s="1" t="s">
        <v>848</v>
      </c>
    </row>
    <row r="753" spans="1:14" x14ac:dyDescent="0.2">
      <c r="A753" s="2" t="s">
        <v>880</v>
      </c>
      <c r="B753" s="5" t="s">
        <v>881</v>
      </c>
      <c r="C753" s="55">
        <v>9792</v>
      </c>
      <c r="D753" s="70">
        <v>4896</v>
      </c>
      <c r="E753" s="71">
        <f t="shared" si="79"/>
        <v>136</v>
      </c>
      <c r="F753" s="18">
        <f t="shared" si="83"/>
        <v>2203.2000000000003</v>
      </c>
      <c r="G753" s="60">
        <v>144</v>
      </c>
      <c r="H753" s="60">
        <v>36</v>
      </c>
      <c r="I753" s="73">
        <f t="shared" si="80"/>
        <v>4896</v>
      </c>
      <c r="J753" s="74">
        <f t="shared" si="81"/>
        <v>136</v>
      </c>
      <c r="K753" s="78">
        <f t="shared" si="84"/>
        <v>2203.2000000000003</v>
      </c>
      <c r="L753" s="3">
        <v>0.45</v>
      </c>
      <c r="M753" s="3">
        <f t="shared" si="82"/>
        <v>4406.4000000000005</v>
      </c>
      <c r="N753" s="1" t="s">
        <v>879</v>
      </c>
    </row>
    <row r="754" spans="1:14" x14ac:dyDescent="0.2">
      <c r="A754" s="2" t="s">
        <v>877</v>
      </c>
      <c r="B754" s="5" t="s">
        <v>878</v>
      </c>
      <c r="C754" s="55">
        <v>432</v>
      </c>
      <c r="D754" s="70">
        <v>216</v>
      </c>
      <c r="E754" s="71">
        <f t="shared" si="79"/>
        <v>1</v>
      </c>
      <c r="F754" s="18">
        <f t="shared" si="83"/>
        <v>79.92</v>
      </c>
      <c r="G754" s="60">
        <v>216</v>
      </c>
      <c r="H754" s="60">
        <v>216</v>
      </c>
      <c r="I754" s="73">
        <f t="shared" si="80"/>
        <v>216</v>
      </c>
      <c r="J754" s="74">
        <f t="shared" si="81"/>
        <v>1</v>
      </c>
      <c r="K754" s="78">
        <f t="shared" si="84"/>
        <v>79.92</v>
      </c>
      <c r="L754" s="3">
        <v>0.37</v>
      </c>
      <c r="M754" s="3">
        <f t="shared" si="82"/>
        <v>159.84</v>
      </c>
      <c r="N754" s="1" t="s">
        <v>879</v>
      </c>
    </row>
    <row r="755" spans="1:14" x14ac:dyDescent="0.2">
      <c r="A755" s="2" t="s">
        <v>892</v>
      </c>
      <c r="B755" s="5" t="s">
        <v>893</v>
      </c>
      <c r="C755" s="55">
        <v>125</v>
      </c>
      <c r="D755" s="70">
        <v>72</v>
      </c>
      <c r="E755" s="71">
        <f t="shared" si="79"/>
        <v>3</v>
      </c>
      <c r="F755" s="18">
        <f t="shared" si="83"/>
        <v>35.28</v>
      </c>
      <c r="G755" s="60">
        <v>96</v>
      </c>
      <c r="H755" s="60">
        <v>24</v>
      </c>
      <c r="I755" s="73">
        <f t="shared" si="80"/>
        <v>53</v>
      </c>
      <c r="J755" s="74">
        <f t="shared" si="81"/>
        <v>2.2083333333333335</v>
      </c>
      <c r="K755" s="78">
        <f t="shared" si="84"/>
        <v>25.97</v>
      </c>
      <c r="L755" s="3">
        <v>0.49</v>
      </c>
      <c r="M755" s="3">
        <f t="shared" si="82"/>
        <v>61.25</v>
      </c>
      <c r="N755" s="1" t="s">
        <v>884</v>
      </c>
    </row>
    <row r="756" spans="1:14" x14ac:dyDescent="0.2">
      <c r="A756" s="2" t="s">
        <v>914</v>
      </c>
      <c r="B756" s="5" t="s">
        <v>915</v>
      </c>
      <c r="C756" s="55">
        <v>15</v>
      </c>
      <c r="D756" s="70">
        <v>15</v>
      </c>
      <c r="E756" s="71">
        <f t="shared" si="79"/>
        <v>0.625</v>
      </c>
      <c r="F756" s="18">
        <f t="shared" si="83"/>
        <v>7.35</v>
      </c>
      <c r="G756" s="60">
        <v>144</v>
      </c>
      <c r="H756" s="60">
        <v>24</v>
      </c>
      <c r="I756" s="73">
        <f t="shared" si="80"/>
        <v>0</v>
      </c>
      <c r="J756" s="74">
        <f t="shared" si="81"/>
        <v>0</v>
      </c>
      <c r="K756" s="78">
        <f t="shared" si="84"/>
        <v>0</v>
      </c>
      <c r="L756" s="3">
        <v>0.49</v>
      </c>
      <c r="M756" s="3">
        <f t="shared" si="82"/>
        <v>7.35</v>
      </c>
      <c r="N756" s="1" t="s">
        <v>884</v>
      </c>
    </row>
    <row r="757" spans="1:14" x14ac:dyDescent="0.2">
      <c r="A757" s="2" t="s">
        <v>885</v>
      </c>
      <c r="B757" s="5" t="s">
        <v>886</v>
      </c>
      <c r="C757" s="55">
        <v>362</v>
      </c>
      <c r="D757" s="70">
        <v>168</v>
      </c>
      <c r="E757" s="71">
        <f t="shared" si="79"/>
        <v>7</v>
      </c>
      <c r="F757" s="18">
        <f t="shared" si="83"/>
        <v>75.600000000000009</v>
      </c>
      <c r="G757" s="60">
        <v>144</v>
      </c>
      <c r="H757" s="60">
        <v>24</v>
      </c>
      <c r="I757" s="73">
        <f t="shared" si="80"/>
        <v>194</v>
      </c>
      <c r="J757" s="74">
        <f t="shared" si="81"/>
        <v>8.0833333333333339</v>
      </c>
      <c r="K757" s="78">
        <f t="shared" si="84"/>
        <v>87.3</v>
      </c>
      <c r="L757" s="3">
        <v>0.45</v>
      </c>
      <c r="M757" s="3">
        <f t="shared" si="82"/>
        <v>162.9</v>
      </c>
      <c r="N757" s="1" t="s">
        <v>884</v>
      </c>
    </row>
    <row r="758" spans="1:14" x14ac:dyDescent="0.2">
      <c r="A758" s="2" t="s">
        <v>887</v>
      </c>
      <c r="B758" s="5" t="s">
        <v>888</v>
      </c>
      <c r="C758" s="55">
        <v>80</v>
      </c>
      <c r="D758" s="70">
        <v>36</v>
      </c>
      <c r="E758" s="71">
        <f t="shared" si="79"/>
        <v>3</v>
      </c>
      <c r="F758" s="18">
        <f t="shared" si="83"/>
        <v>14.040000000000001</v>
      </c>
      <c r="G758" s="60">
        <v>288</v>
      </c>
      <c r="H758" s="60">
        <v>12</v>
      </c>
      <c r="I758" s="73">
        <f t="shared" si="80"/>
        <v>44</v>
      </c>
      <c r="J758" s="74">
        <f t="shared" si="81"/>
        <v>3.6666666666666665</v>
      </c>
      <c r="K758" s="78">
        <f t="shared" si="84"/>
        <v>17.16</v>
      </c>
      <c r="L758" s="3">
        <v>0.39</v>
      </c>
      <c r="M758" s="3">
        <f t="shared" si="82"/>
        <v>31.200000000000003</v>
      </c>
      <c r="N758" s="1" t="s">
        <v>884</v>
      </c>
    </row>
    <row r="759" spans="1:14" x14ac:dyDescent="0.2">
      <c r="A759" s="2" t="s">
        <v>916</v>
      </c>
      <c r="B759" s="5" t="s">
        <v>917</v>
      </c>
      <c r="C759" s="55">
        <v>1</v>
      </c>
      <c r="D759" s="70">
        <v>1</v>
      </c>
      <c r="E759" s="71">
        <f t="shared" si="79"/>
        <v>2.7777777777777776E-2</v>
      </c>
      <c r="F759" s="18">
        <f t="shared" si="83"/>
        <v>0.27</v>
      </c>
      <c r="G759" s="60">
        <v>72</v>
      </c>
      <c r="H759" s="60">
        <v>36</v>
      </c>
      <c r="I759" s="73">
        <f t="shared" si="80"/>
        <v>0</v>
      </c>
      <c r="J759" s="74">
        <f t="shared" si="81"/>
        <v>0</v>
      </c>
      <c r="K759" s="78">
        <f t="shared" si="84"/>
        <v>0</v>
      </c>
      <c r="L759" s="3">
        <v>0.27</v>
      </c>
      <c r="M759" s="3">
        <f t="shared" si="82"/>
        <v>0.27</v>
      </c>
      <c r="N759" s="1" t="s">
        <v>884</v>
      </c>
    </row>
    <row r="760" spans="1:14" x14ac:dyDescent="0.2">
      <c r="A760" s="2" t="s">
        <v>945</v>
      </c>
      <c r="B760" s="5" t="s">
        <v>946</v>
      </c>
      <c r="C760" s="55">
        <v>360</v>
      </c>
      <c r="D760" s="70">
        <v>180</v>
      </c>
      <c r="E760" s="71">
        <f t="shared" si="79"/>
        <v>6</v>
      </c>
      <c r="F760" s="18">
        <f t="shared" si="83"/>
        <v>88.2</v>
      </c>
      <c r="G760" s="60">
        <v>60</v>
      </c>
      <c r="H760" s="60">
        <v>30</v>
      </c>
      <c r="I760" s="73">
        <f t="shared" si="80"/>
        <v>180</v>
      </c>
      <c r="J760" s="74">
        <f t="shared" si="81"/>
        <v>6</v>
      </c>
      <c r="K760" s="78">
        <f t="shared" si="84"/>
        <v>88.2</v>
      </c>
      <c r="L760" s="3">
        <v>0.49</v>
      </c>
      <c r="M760" s="3">
        <f t="shared" si="82"/>
        <v>176.4</v>
      </c>
      <c r="N760" s="1" t="s">
        <v>920</v>
      </c>
    </row>
    <row r="761" spans="1:14" x14ac:dyDescent="0.2">
      <c r="A761" s="2" t="s">
        <v>961</v>
      </c>
      <c r="B761" s="5" t="s">
        <v>962</v>
      </c>
      <c r="C761" s="55">
        <v>24</v>
      </c>
      <c r="D761" s="70">
        <v>12</v>
      </c>
      <c r="E761" s="71">
        <f t="shared" si="79"/>
        <v>0.5</v>
      </c>
      <c r="F761" s="18">
        <f t="shared" si="83"/>
        <v>5.88</v>
      </c>
      <c r="G761" s="60">
        <v>96</v>
      </c>
      <c r="H761" s="60">
        <v>24</v>
      </c>
      <c r="I761" s="73">
        <f t="shared" si="80"/>
        <v>12</v>
      </c>
      <c r="J761" s="74">
        <f t="shared" si="81"/>
        <v>0.5</v>
      </c>
      <c r="K761" s="78">
        <f t="shared" si="84"/>
        <v>5.88</v>
      </c>
      <c r="L761" s="3">
        <v>0.49</v>
      </c>
      <c r="M761" s="3">
        <f t="shared" si="82"/>
        <v>11.76</v>
      </c>
      <c r="N761" s="1" t="s">
        <v>920</v>
      </c>
    </row>
    <row r="762" spans="1:14" x14ac:dyDescent="0.2">
      <c r="A762" s="2" t="s">
        <v>981</v>
      </c>
      <c r="B762" s="5" t="s">
        <v>982</v>
      </c>
      <c r="C762" s="55">
        <v>80</v>
      </c>
      <c r="D762" s="70">
        <v>40</v>
      </c>
      <c r="E762" s="71">
        <f t="shared" si="79"/>
        <v>2</v>
      </c>
      <c r="F762" s="18">
        <f t="shared" si="83"/>
        <v>19.600000000000001</v>
      </c>
      <c r="G762" s="60">
        <v>200</v>
      </c>
      <c r="H762" s="60">
        <v>20</v>
      </c>
      <c r="I762" s="73">
        <f t="shared" si="80"/>
        <v>40</v>
      </c>
      <c r="J762" s="74">
        <f t="shared" si="81"/>
        <v>2</v>
      </c>
      <c r="K762" s="78">
        <f t="shared" si="84"/>
        <v>19.600000000000001</v>
      </c>
      <c r="L762" s="3">
        <v>0.49</v>
      </c>
      <c r="M762" s="3">
        <f t="shared" si="82"/>
        <v>39.200000000000003</v>
      </c>
      <c r="N762" s="1" t="s">
        <v>920</v>
      </c>
    </row>
    <row r="763" spans="1:14" x14ac:dyDescent="0.2">
      <c r="A763" s="2" t="s">
        <v>983</v>
      </c>
      <c r="B763" s="5" t="s">
        <v>984</v>
      </c>
      <c r="C763" s="55">
        <v>36</v>
      </c>
      <c r="D763" s="70">
        <v>30</v>
      </c>
      <c r="E763" s="71">
        <f t="shared" si="79"/>
        <v>1</v>
      </c>
      <c r="F763" s="18">
        <f t="shared" si="83"/>
        <v>14.7</v>
      </c>
      <c r="G763" s="60">
        <v>300</v>
      </c>
      <c r="H763" s="60">
        <v>30</v>
      </c>
      <c r="I763" s="73">
        <f t="shared" si="80"/>
        <v>6</v>
      </c>
      <c r="J763" s="74">
        <f t="shared" si="81"/>
        <v>0.2</v>
      </c>
      <c r="K763" s="78">
        <f t="shared" si="84"/>
        <v>2.94</v>
      </c>
      <c r="L763" s="3">
        <v>0.49</v>
      </c>
      <c r="M763" s="3">
        <f t="shared" si="82"/>
        <v>17.64</v>
      </c>
      <c r="N763" s="1" t="s">
        <v>920</v>
      </c>
    </row>
    <row r="764" spans="1:14" x14ac:dyDescent="0.2">
      <c r="A764" s="2" t="s">
        <v>985</v>
      </c>
      <c r="B764" s="5" t="s">
        <v>986</v>
      </c>
      <c r="C764" s="55">
        <v>15</v>
      </c>
      <c r="D764" s="70">
        <v>15</v>
      </c>
      <c r="E764" s="71">
        <f t="shared" si="79"/>
        <v>0.625</v>
      </c>
      <c r="F764" s="18">
        <f t="shared" si="83"/>
        <v>7.35</v>
      </c>
      <c r="G764" s="60">
        <v>144</v>
      </c>
      <c r="H764" s="60">
        <v>24</v>
      </c>
      <c r="I764" s="73">
        <f t="shared" si="80"/>
        <v>0</v>
      </c>
      <c r="J764" s="74">
        <f t="shared" si="81"/>
        <v>0</v>
      </c>
      <c r="K764" s="78">
        <f t="shared" si="84"/>
        <v>0</v>
      </c>
      <c r="L764" s="3">
        <v>0.49</v>
      </c>
      <c r="M764" s="3">
        <f t="shared" si="82"/>
        <v>7.35</v>
      </c>
      <c r="N764" s="1" t="s">
        <v>920</v>
      </c>
    </row>
    <row r="765" spans="1:14" x14ac:dyDescent="0.2">
      <c r="A765" s="2" t="s">
        <v>991</v>
      </c>
      <c r="B765" s="5" t="s">
        <v>992</v>
      </c>
      <c r="C765" s="55">
        <v>8</v>
      </c>
      <c r="D765" s="70">
        <v>8</v>
      </c>
      <c r="E765" s="71">
        <f t="shared" si="79"/>
        <v>0.66666666666666663</v>
      </c>
      <c r="F765" s="18">
        <f t="shared" si="83"/>
        <v>3.92</v>
      </c>
      <c r="G765" s="60">
        <v>144</v>
      </c>
      <c r="H765" s="60">
        <v>12</v>
      </c>
      <c r="I765" s="73">
        <f t="shared" si="80"/>
        <v>0</v>
      </c>
      <c r="J765" s="74">
        <f t="shared" si="81"/>
        <v>0</v>
      </c>
      <c r="K765" s="78">
        <f t="shared" si="84"/>
        <v>0</v>
      </c>
      <c r="L765" s="3">
        <v>0.49</v>
      </c>
      <c r="M765" s="3">
        <f t="shared" si="82"/>
        <v>3.92</v>
      </c>
      <c r="N765" s="1" t="s">
        <v>920</v>
      </c>
    </row>
    <row r="766" spans="1:14" x14ac:dyDescent="0.2">
      <c r="A766" s="2" t="s">
        <v>995</v>
      </c>
      <c r="B766" s="5" t="s">
        <v>996</v>
      </c>
      <c r="C766" s="55">
        <v>84</v>
      </c>
      <c r="D766" s="70">
        <v>42</v>
      </c>
      <c r="E766" s="71">
        <f t="shared" si="79"/>
        <v>0.7</v>
      </c>
      <c r="F766" s="18">
        <f t="shared" si="83"/>
        <v>20.58</v>
      </c>
      <c r="G766" s="60">
        <v>60</v>
      </c>
      <c r="H766" s="60">
        <v>60</v>
      </c>
      <c r="I766" s="73">
        <f t="shared" si="80"/>
        <v>42</v>
      </c>
      <c r="J766" s="74">
        <f t="shared" si="81"/>
        <v>0.7</v>
      </c>
      <c r="K766" s="78">
        <f t="shared" si="84"/>
        <v>20.58</v>
      </c>
      <c r="L766" s="3">
        <v>0.49</v>
      </c>
      <c r="M766" s="3">
        <f t="shared" si="82"/>
        <v>41.16</v>
      </c>
      <c r="N766" s="1" t="s">
        <v>920</v>
      </c>
    </row>
    <row r="767" spans="1:14" x14ac:dyDescent="0.2">
      <c r="A767" s="2" t="s">
        <v>921</v>
      </c>
      <c r="B767" s="5" t="s">
        <v>922</v>
      </c>
      <c r="C767" s="55">
        <v>96</v>
      </c>
      <c r="D767" s="70">
        <v>36</v>
      </c>
      <c r="E767" s="71">
        <f t="shared" si="79"/>
        <v>1</v>
      </c>
      <c r="F767" s="18">
        <f t="shared" si="83"/>
        <v>16.2</v>
      </c>
      <c r="G767" s="60">
        <v>144</v>
      </c>
      <c r="H767" s="60">
        <v>36</v>
      </c>
      <c r="I767" s="73">
        <f t="shared" si="80"/>
        <v>60</v>
      </c>
      <c r="J767" s="74">
        <f t="shared" si="81"/>
        <v>1.6666666666666667</v>
      </c>
      <c r="K767" s="78">
        <f t="shared" si="84"/>
        <v>27</v>
      </c>
      <c r="L767" s="3">
        <v>0.45</v>
      </c>
      <c r="M767" s="3">
        <f t="shared" si="82"/>
        <v>43.2</v>
      </c>
      <c r="N767" s="1" t="s">
        <v>920</v>
      </c>
    </row>
    <row r="768" spans="1:14" x14ac:dyDescent="0.2">
      <c r="A768" s="2" t="s">
        <v>963</v>
      </c>
      <c r="B768" s="5" t="s">
        <v>964</v>
      </c>
      <c r="C768" s="55">
        <v>19</v>
      </c>
      <c r="D768" s="70">
        <v>19</v>
      </c>
      <c r="E768" s="71">
        <f t="shared" si="79"/>
        <v>0.79166666666666663</v>
      </c>
      <c r="F768" s="18">
        <f t="shared" si="83"/>
        <v>8.5500000000000007</v>
      </c>
      <c r="G768" s="60">
        <v>144</v>
      </c>
      <c r="H768" s="60">
        <v>24</v>
      </c>
      <c r="I768" s="73">
        <f t="shared" si="80"/>
        <v>0</v>
      </c>
      <c r="J768" s="74">
        <f t="shared" si="81"/>
        <v>0</v>
      </c>
      <c r="K768" s="78">
        <f t="shared" si="84"/>
        <v>0</v>
      </c>
      <c r="L768" s="3">
        <v>0.45</v>
      </c>
      <c r="M768" s="3">
        <f t="shared" si="82"/>
        <v>8.5500000000000007</v>
      </c>
      <c r="N768" s="1" t="s">
        <v>920</v>
      </c>
    </row>
    <row r="769" spans="1:14" x14ac:dyDescent="0.2">
      <c r="A769" s="2" t="s">
        <v>967</v>
      </c>
      <c r="B769" s="5" t="s">
        <v>968</v>
      </c>
      <c r="C769" s="55">
        <v>2815</v>
      </c>
      <c r="D769" s="70">
        <v>1392</v>
      </c>
      <c r="E769" s="71">
        <f t="shared" si="79"/>
        <v>58</v>
      </c>
      <c r="F769" s="18">
        <f t="shared" si="83"/>
        <v>626.4</v>
      </c>
      <c r="G769" s="60">
        <v>144</v>
      </c>
      <c r="H769" s="60">
        <v>24</v>
      </c>
      <c r="I769" s="73">
        <f t="shared" si="80"/>
        <v>1423</v>
      </c>
      <c r="J769" s="74">
        <f t="shared" si="81"/>
        <v>59.291666666666664</v>
      </c>
      <c r="K769" s="78">
        <f t="shared" si="84"/>
        <v>640.35</v>
      </c>
      <c r="L769" s="3">
        <v>0.45</v>
      </c>
      <c r="M769" s="3">
        <f t="shared" si="82"/>
        <v>1266.75</v>
      </c>
      <c r="N769" s="1" t="s">
        <v>920</v>
      </c>
    </row>
    <row r="770" spans="1:14" x14ac:dyDescent="0.2">
      <c r="A770" s="2" t="s">
        <v>937</v>
      </c>
      <c r="B770" s="5" t="s">
        <v>938</v>
      </c>
      <c r="C770" s="55">
        <v>2400</v>
      </c>
      <c r="D770" s="70">
        <v>1200</v>
      </c>
      <c r="E770" s="71">
        <f t="shared" si="79"/>
        <v>100</v>
      </c>
      <c r="F770" s="18">
        <f t="shared" si="83"/>
        <v>516</v>
      </c>
      <c r="G770" s="60">
        <v>240</v>
      </c>
      <c r="H770" s="60">
        <v>12</v>
      </c>
      <c r="I770" s="73">
        <f t="shared" si="80"/>
        <v>1200</v>
      </c>
      <c r="J770" s="74">
        <f t="shared" si="81"/>
        <v>100</v>
      </c>
      <c r="K770" s="78">
        <f t="shared" si="84"/>
        <v>516</v>
      </c>
      <c r="L770" s="3">
        <v>0.43</v>
      </c>
      <c r="M770" s="3">
        <f t="shared" si="82"/>
        <v>1032</v>
      </c>
      <c r="N770" s="1" t="s">
        <v>920</v>
      </c>
    </row>
    <row r="771" spans="1:14" x14ac:dyDescent="0.2">
      <c r="A771" s="2" t="s">
        <v>935</v>
      </c>
      <c r="B771" s="5" t="s">
        <v>936</v>
      </c>
      <c r="C771" s="55">
        <v>42</v>
      </c>
      <c r="D771" s="70">
        <v>42</v>
      </c>
      <c r="E771" s="71">
        <f t="shared" si="79"/>
        <v>0.875</v>
      </c>
      <c r="F771" s="18">
        <f t="shared" si="83"/>
        <v>16.38</v>
      </c>
      <c r="G771" s="60">
        <v>288</v>
      </c>
      <c r="H771" s="60">
        <v>48</v>
      </c>
      <c r="I771" s="73">
        <f t="shared" si="80"/>
        <v>0</v>
      </c>
      <c r="J771" s="74">
        <f t="shared" si="81"/>
        <v>0</v>
      </c>
      <c r="K771" s="78">
        <f t="shared" si="84"/>
        <v>0</v>
      </c>
      <c r="L771" s="3">
        <v>0.39</v>
      </c>
      <c r="M771" s="3">
        <f t="shared" si="82"/>
        <v>16.38</v>
      </c>
      <c r="N771" s="1" t="s">
        <v>920</v>
      </c>
    </row>
    <row r="772" spans="1:14" x14ac:dyDescent="0.2">
      <c r="A772" s="2" t="s">
        <v>973</v>
      </c>
      <c r="B772" s="5" t="s">
        <v>974</v>
      </c>
      <c r="C772" s="55">
        <v>720</v>
      </c>
      <c r="D772" s="70">
        <v>360</v>
      </c>
      <c r="E772" s="71">
        <f t="shared" si="79"/>
        <v>15</v>
      </c>
      <c r="F772" s="18">
        <f t="shared" si="83"/>
        <v>140.4</v>
      </c>
      <c r="G772" s="60">
        <v>144</v>
      </c>
      <c r="H772" s="60">
        <v>24</v>
      </c>
      <c r="I772" s="73">
        <f t="shared" si="80"/>
        <v>360</v>
      </c>
      <c r="J772" s="74">
        <f t="shared" si="81"/>
        <v>15</v>
      </c>
      <c r="K772" s="78">
        <f t="shared" si="84"/>
        <v>140.4</v>
      </c>
      <c r="L772" s="3">
        <v>0.39</v>
      </c>
      <c r="M772" s="3">
        <f t="shared" si="82"/>
        <v>280.8</v>
      </c>
      <c r="N772" s="1" t="s">
        <v>920</v>
      </c>
    </row>
    <row r="773" spans="1:14" x14ac:dyDescent="0.2">
      <c r="A773" s="2" t="s">
        <v>1021</v>
      </c>
      <c r="B773" s="5" t="s">
        <v>1022</v>
      </c>
      <c r="C773" s="55">
        <v>540</v>
      </c>
      <c r="D773" s="70">
        <v>250</v>
      </c>
      <c r="E773" s="71">
        <f t="shared" si="79"/>
        <v>5</v>
      </c>
      <c r="F773" s="18">
        <f t="shared" si="83"/>
        <v>87.5</v>
      </c>
      <c r="G773" s="60">
        <v>50</v>
      </c>
      <c r="H773" s="60">
        <v>50</v>
      </c>
      <c r="I773" s="73">
        <f t="shared" si="80"/>
        <v>290</v>
      </c>
      <c r="J773" s="74">
        <f t="shared" si="81"/>
        <v>5.8</v>
      </c>
      <c r="K773" s="78">
        <f t="shared" si="84"/>
        <v>101.5</v>
      </c>
      <c r="L773" s="3">
        <v>0.35</v>
      </c>
      <c r="M773" s="3">
        <f t="shared" si="82"/>
        <v>189</v>
      </c>
      <c r="N773" s="1" t="s">
        <v>920</v>
      </c>
    </row>
    <row r="774" spans="1:14" x14ac:dyDescent="0.2">
      <c r="A774" s="2" t="s">
        <v>1023</v>
      </c>
      <c r="B774" s="5" t="s">
        <v>1024</v>
      </c>
      <c r="C774" s="55">
        <v>240</v>
      </c>
      <c r="D774" s="70">
        <v>120</v>
      </c>
      <c r="E774" s="71">
        <f t="shared" si="79"/>
        <v>10</v>
      </c>
      <c r="F774" s="18">
        <f t="shared" si="83"/>
        <v>37.200000000000003</v>
      </c>
      <c r="G774" s="60">
        <v>240</v>
      </c>
      <c r="H774" s="60">
        <v>12</v>
      </c>
      <c r="I774" s="73">
        <f t="shared" si="80"/>
        <v>120</v>
      </c>
      <c r="J774" s="74">
        <f t="shared" si="81"/>
        <v>10</v>
      </c>
      <c r="K774" s="78">
        <f t="shared" si="84"/>
        <v>37.200000000000003</v>
      </c>
      <c r="L774" s="3">
        <v>0.31</v>
      </c>
      <c r="M774" s="3">
        <f t="shared" si="82"/>
        <v>74.400000000000006</v>
      </c>
      <c r="N774" s="1" t="s">
        <v>920</v>
      </c>
    </row>
    <row r="775" spans="1:14" x14ac:dyDescent="0.2">
      <c r="A775" s="2" t="s">
        <v>1025</v>
      </c>
      <c r="B775" s="5" t="s">
        <v>1026</v>
      </c>
      <c r="C775" s="55">
        <v>22</v>
      </c>
      <c r="D775" s="70">
        <v>12</v>
      </c>
      <c r="E775" s="71">
        <f t="shared" si="79"/>
        <v>1</v>
      </c>
      <c r="F775" s="18">
        <f t="shared" si="83"/>
        <v>3.7199999999999998</v>
      </c>
      <c r="G775" s="60">
        <v>240</v>
      </c>
      <c r="H775" s="60">
        <v>12</v>
      </c>
      <c r="I775" s="73">
        <f t="shared" si="80"/>
        <v>10</v>
      </c>
      <c r="J775" s="74">
        <f t="shared" si="81"/>
        <v>0.83333333333333337</v>
      </c>
      <c r="K775" s="78">
        <f t="shared" si="84"/>
        <v>3.1</v>
      </c>
      <c r="L775" s="3">
        <v>0.31</v>
      </c>
      <c r="M775" s="3">
        <f t="shared" si="82"/>
        <v>6.82</v>
      </c>
      <c r="N775" s="1" t="s">
        <v>920</v>
      </c>
    </row>
    <row r="776" spans="1:14" x14ac:dyDescent="0.2">
      <c r="A776" s="2" t="s">
        <v>1027</v>
      </c>
      <c r="B776" s="5" t="s">
        <v>1028</v>
      </c>
      <c r="C776" s="55">
        <v>300</v>
      </c>
      <c r="D776" s="70">
        <v>144</v>
      </c>
      <c r="E776" s="71">
        <f t="shared" ref="E776:E839" si="85">D776/H776</f>
        <v>12</v>
      </c>
      <c r="F776" s="18">
        <f t="shared" si="83"/>
        <v>70.56</v>
      </c>
      <c r="G776" s="60">
        <v>288</v>
      </c>
      <c r="H776" s="60">
        <v>12</v>
      </c>
      <c r="I776" s="73">
        <f t="shared" ref="I776:I839" si="86">C776-D776</f>
        <v>156</v>
      </c>
      <c r="J776" s="74">
        <f t="shared" ref="J776:J839" si="87">I776/H776</f>
        <v>13</v>
      </c>
      <c r="K776" s="78">
        <f t="shared" si="84"/>
        <v>76.44</v>
      </c>
      <c r="L776" s="3">
        <v>0.49</v>
      </c>
      <c r="M776" s="3">
        <f t="shared" ref="M776:M839" si="88">C776*L776</f>
        <v>147</v>
      </c>
      <c r="N776" s="1" t="s">
        <v>1029</v>
      </c>
    </row>
    <row r="777" spans="1:14" x14ac:dyDescent="0.2">
      <c r="A777" s="2" t="s">
        <v>1034</v>
      </c>
      <c r="B777" s="5" t="s">
        <v>1035</v>
      </c>
      <c r="C777" s="55">
        <v>48</v>
      </c>
      <c r="D777" s="70">
        <v>24</v>
      </c>
      <c r="E777" s="71">
        <f t="shared" si="85"/>
        <v>1</v>
      </c>
      <c r="F777" s="18">
        <f t="shared" si="83"/>
        <v>11.76</v>
      </c>
      <c r="G777" s="60">
        <v>144</v>
      </c>
      <c r="H777" s="60">
        <v>24</v>
      </c>
      <c r="I777" s="73">
        <f t="shared" si="86"/>
        <v>24</v>
      </c>
      <c r="J777" s="74">
        <f t="shared" si="87"/>
        <v>1</v>
      </c>
      <c r="K777" s="78">
        <f t="shared" si="84"/>
        <v>11.76</v>
      </c>
      <c r="L777" s="3">
        <v>0.49</v>
      </c>
      <c r="M777" s="3">
        <f t="shared" si="88"/>
        <v>23.52</v>
      </c>
      <c r="N777" s="1" t="s">
        <v>1029</v>
      </c>
    </row>
    <row r="778" spans="1:14" x14ac:dyDescent="0.2">
      <c r="A778" s="2" t="s">
        <v>1036</v>
      </c>
      <c r="B778" s="5" t="s">
        <v>1037</v>
      </c>
      <c r="C778" s="55">
        <v>144</v>
      </c>
      <c r="D778" s="70">
        <v>72</v>
      </c>
      <c r="E778" s="71">
        <f t="shared" si="85"/>
        <v>3</v>
      </c>
      <c r="F778" s="18">
        <f t="shared" si="83"/>
        <v>35.28</v>
      </c>
      <c r="G778" s="60">
        <v>144</v>
      </c>
      <c r="H778" s="60">
        <v>24</v>
      </c>
      <c r="I778" s="73">
        <f t="shared" si="86"/>
        <v>72</v>
      </c>
      <c r="J778" s="74">
        <f t="shared" si="87"/>
        <v>3</v>
      </c>
      <c r="K778" s="78">
        <f t="shared" si="84"/>
        <v>35.28</v>
      </c>
      <c r="L778" s="3">
        <v>0.49</v>
      </c>
      <c r="M778" s="3">
        <f t="shared" si="88"/>
        <v>70.56</v>
      </c>
      <c r="N778" s="1" t="s">
        <v>1029</v>
      </c>
    </row>
    <row r="779" spans="1:14" x14ac:dyDescent="0.2">
      <c r="A779" s="2" t="s">
        <v>1038</v>
      </c>
      <c r="B779" s="5" t="s">
        <v>1039</v>
      </c>
      <c r="C779" s="55">
        <v>12</v>
      </c>
      <c r="D779" s="70">
        <v>12</v>
      </c>
      <c r="E779" s="71">
        <f t="shared" si="85"/>
        <v>0.5</v>
      </c>
      <c r="F779" s="18">
        <f t="shared" ref="F779:F842" si="89">D779*L779</f>
        <v>5.88</v>
      </c>
      <c r="G779" s="60">
        <v>144</v>
      </c>
      <c r="H779" s="60">
        <v>24</v>
      </c>
      <c r="I779" s="73">
        <f t="shared" si="86"/>
        <v>0</v>
      </c>
      <c r="J779" s="74">
        <f t="shared" si="87"/>
        <v>0</v>
      </c>
      <c r="K779" s="78">
        <f t="shared" ref="K779:K842" si="90">I779*L779</f>
        <v>0</v>
      </c>
      <c r="L779" s="3">
        <v>0.49</v>
      </c>
      <c r="M779" s="3">
        <f t="shared" si="88"/>
        <v>5.88</v>
      </c>
      <c r="N779" s="1" t="s">
        <v>1029</v>
      </c>
    </row>
    <row r="780" spans="1:14" x14ac:dyDescent="0.2">
      <c r="A780" s="2" t="s">
        <v>1040</v>
      </c>
      <c r="B780" s="5" t="s">
        <v>1041</v>
      </c>
      <c r="C780" s="55">
        <v>30</v>
      </c>
      <c r="D780" s="70">
        <v>30</v>
      </c>
      <c r="E780" s="71">
        <f t="shared" si="85"/>
        <v>1.25</v>
      </c>
      <c r="F780" s="18">
        <f t="shared" si="89"/>
        <v>14.7</v>
      </c>
      <c r="G780" s="60">
        <v>144</v>
      </c>
      <c r="H780" s="60">
        <v>24</v>
      </c>
      <c r="I780" s="73">
        <f t="shared" si="86"/>
        <v>0</v>
      </c>
      <c r="J780" s="74">
        <f t="shared" si="87"/>
        <v>0</v>
      </c>
      <c r="K780" s="78">
        <f t="shared" si="90"/>
        <v>0</v>
      </c>
      <c r="L780" s="3">
        <v>0.49</v>
      </c>
      <c r="M780" s="3">
        <f t="shared" si="88"/>
        <v>14.7</v>
      </c>
      <c r="N780" s="1" t="s">
        <v>1029</v>
      </c>
    </row>
    <row r="781" spans="1:14" x14ac:dyDescent="0.2">
      <c r="A781" s="2" t="s">
        <v>1042</v>
      </c>
      <c r="B781" s="5" t="s">
        <v>1043</v>
      </c>
      <c r="C781" s="55">
        <v>1</v>
      </c>
      <c r="D781" s="70">
        <v>1</v>
      </c>
      <c r="E781" s="71">
        <f t="shared" si="85"/>
        <v>4.1666666666666664E-2</v>
      </c>
      <c r="F781" s="18">
        <f t="shared" si="89"/>
        <v>0.49</v>
      </c>
      <c r="G781" s="60">
        <v>144</v>
      </c>
      <c r="H781" s="60">
        <v>24</v>
      </c>
      <c r="I781" s="73">
        <f t="shared" si="86"/>
        <v>0</v>
      </c>
      <c r="J781" s="74">
        <f t="shared" si="87"/>
        <v>0</v>
      </c>
      <c r="K781" s="78">
        <f t="shared" si="90"/>
        <v>0</v>
      </c>
      <c r="L781" s="3">
        <v>0.49</v>
      </c>
      <c r="M781" s="3">
        <f t="shared" si="88"/>
        <v>0.49</v>
      </c>
      <c r="N781" s="1" t="s">
        <v>1029</v>
      </c>
    </row>
    <row r="782" spans="1:14" x14ac:dyDescent="0.2">
      <c r="A782" s="2" t="s">
        <v>1044</v>
      </c>
      <c r="B782" s="5" t="s">
        <v>1045</v>
      </c>
      <c r="C782" s="55">
        <v>198</v>
      </c>
      <c r="D782" s="70">
        <v>96</v>
      </c>
      <c r="E782" s="71">
        <f t="shared" si="85"/>
        <v>4</v>
      </c>
      <c r="F782" s="18">
        <f t="shared" si="89"/>
        <v>47.04</v>
      </c>
      <c r="G782" s="60">
        <v>144</v>
      </c>
      <c r="H782" s="60">
        <v>24</v>
      </c>
      <c r="I782" s="73">
        <f t="shared" si="86"/>
        <v>102</v>
      </c>
      <c r="J782" s="74">
        <f t="shared" si="87"/>
        <v>4.25</v>
      </c>
      <c r="K782" s="78">
        <f t="shared" si="90"/>
        <v>49.98</v>
      </c>
      <c r="L782" s="3">
        <v>0.49</v>
      </c>
      <c r="M782" s="3">
        <f t="shared" si="88"/>
        <v>97.02</v>
      </c>
      <c r="N782" s="1" t="s">
        <v>1029</v>
      </c>
    </row>
    <row r="783" spans="1:14" x14ac:dyDescent="0.2">
      <c r="A783" s="2" t="s">
        <v>1046</v>
      </c>
      <c r="B783" s="5" t="s">
        <v>1047</v>
      </c>
      <c r="C783" s="55">
        <v>360</v>
      </c>
      <c r="D783" s="70">
        <v>168</v>
      </c>
      <c r="E783" s="71">
        <f t="shared" si="85"/>
        <v>7</v>
      </c>
      <c r="F783" s="18">
        <f t="shared" si="89"/>
        <v>82.32</v>
      </c>
      <c r="G783" s="60">
        <v>144</v>
      </c>
      <c r="H783" s="60">
        <v>24</v>
      </c>
      <c r="I783" s="73">
        <f t="shared" si="86"/>
        <v>192</v>
      </c>
      <c r="J783" s="74">
        <f t="shared" si="87"/>
        <v>8</v>
      </c>
      <c r="K783" s="78">
        <f t="shared" si="90"/>
        <v>94.08</v>
      </c>
      <c r="L783" s="3">
        <v>0.49</v>
      </c>
      <c r="M783" s="3">
        <f t="shared" si="88"/>
        <v>176.4</v>
      </c>
      <c r="N783" s="1" t="s">
        <v>1029</v>
      </c>
    </row>
    <row r="784" spans="1:14" x14ac:dyDescent="0.2">
      <c r="A784" s="2" t="s">
        <v>1056</v>
      </c>
      <c r="B784" s="5" t="s">
        <v>1057</v>
      </c>
      <c r="C784" s="55">
        <v>60</v>
      </c>
      <c r="D784" s="70">
        <v>60</v>
      </c>
      <c r="E784" s="71">
        <f t="shared" si="85"/>
        <v>1</v>
      </c>
      <c r="F784" s="18">
        <f t="shared" si="89"/>
        <v>29.4</v>
      </c>
      <c r="G784" s="60">
        <v>360</v>
      </c>
      <c r="H784" s="60">
        <v>60</v>
      </c>
      <c r="I784" s="73">
        <f t="shared" si="86"/>
        <v>0</v>
      </c>
      <c r="J784" s="74">
        <f t="shared" si="87"/>
        <v>0</v>
      </c>
      <c r="K784" s="78">
        <f t="shared" si="90"/>
        <v>0</v>
      </c>
      <c r="L784" s="3">
        <v>0.49</v>
      </c>
      <c r="M784" s="3">
        <f t="shared" si="88"/>
        <v>29.4</v>
      </c>
      <c r="N784" s="1" t="s">
        <v>1029</v>
      </c>
    </row>
    <row r="785" spans="1:14" x14ac:dyDescent="0.2">
      <c r="A785" s="2" t="s">
        <v>1076</v>
      </c>
      <c r="B785" s="5" t="s">
        <v>1077</v>
      </c>
      <c r="C785" s="55">
        <v>576</v>
      </c>
      <c r="D785" s="70">
        <v>288</v>
      </c>
      <c r="E785" s="71">
        <f t="shared" si="85"/>
        <v>12</v>
      </c>
      <c r="F785" s="18">
        <f t="shared" si="89"/>
        <v>141.12</v>
      </c>
      <c r="G785" s="60">
        <v>288</v>
      </c>
      <c r="H785" s="60">
        <v>24</v>
      </c>
      <c r="I785" s="73">
        <f t="shared" si="86"/>
        <v>288</v>
      </c>
      <c r="J785" s="74">
        <f t="shared" si="87"/>
        <v>12</v>
      </c>
      <c r="K785" s="78">
        <f t="shared" si="90"/>
        <v>141.12</v>
      </c>
      <c r="L785" s="3">
        <v>0.49</v>
      </c>
      <c r="M785" s="3">
        <f t="shared" si="88"/>
        <v>282.24</v>
      </c>
      <c r="N785" s="1" t="s">
        <v>1029</v>
      </c>
    </row>
    <row r="786" spans="1:14" x14ac:dyDescent="0.2">
      <c r="A786" s="2" t="s">
        <v>1078</v>
      </c>
      <c r="B786" s="5" t="s">
        <v>1079</v>
      </c>
      <c r="C786" s="55">
        <v>72</v>
      </c>
      <c r="D786" s="70">
        <v>24</v>
      </c>
      <c r="E786" s="71">
        <f t="shared" si="85"/>
        <v>1</v>
      </c>
      <c r="F786" s="18">
        <f t="shared" si="89"/>
        <v>11.76</v>
      </c>
      <c r="G786" s="60">
        <v>144</v>
      </c>
      <c r="H786" s="60">
        <v>24</v>
      </c>
      <c r="I786" s="73">
        <f t="shared" si="86"/>
        <v>48</v>
      </c>
      <c r="J786" s="74">
        <f t="shared" si="87"/>
        <v>2</v>
      </c>
      <c r="K786" s="78">
        <f t="shared" si="90"/>
        <v>23.52</v>
      </c>
      <c r="L786" s="3">
        <v>0.49</v>
      </c>
      <c r="M786" s="3">
        <f t="shared" si="88"/>
        <v>35.28</v>
      </c>
      <c r="N786" s="1" t="s">
        <v>1029</v>
      </c>
    </row>
    <row r="787" spans="1:14" x14ac:dyDescent="0.2">
      <c r="A787" s="2" t="s">
        <v>1080</v>
      </c>
      <c r="B787" s="5" t="s">
        <v>1081</v>
      </c>
      <c r="C787" s="55">
        <v>288</v>
      </c>
      <c r="D787" s="70">
        <v>144</v>
      </c>
      <c r="E787" s="71">
        <f t="shared" si="85"/>
        <v>6</v>
      </c>
      <c r="F787" s="18">
        <f t="shared" si="89"/>
        <v>70.56</v>
      </c>
      <c r="G787" s="60">
        <v>144</v>
      </c>
      <c r="H787" s="60">
        <v>24</v>
      </c>
      <c r="I787" s="73">
        <f t="shared" si="86"/>
        <v>144</v>
      </c>
      <c r="J787" s="74">
        <f t="shared" si="87"/>
        <v>6</v>
      </c>
      <c r="K787" s="78">
        <f t="shared" si="90"/>
        <v>70.56</v>
      </c>
      <c r="L787" s="3">
        <v>0.49</v>
      </c>
      <c r="M787" s="3">
        <f t="shared" si="88"/>
        <v>141.12</v>
      </c>
      <c r="N787" s="1" t="s">
        <v>1029</v>
      </c>
    </row>
    <row r="788" spans="1:14" x14ac:dyDescent="0.2">
      <c r="A788" s="2" t="s">
        <v>1082</v>
      </c>
      <c r="B788" s="5" t="s">
        <v>1083</v>
      </c>
      <c r="C788" s="55">
        <v>732</v>
      </c>
      <c r="D788" s="70">
        <v>360</v>
      </c>
      <c r="E788" s="71">
        <f t="shared" si="85"/>
        <v>15</v>
      </c>
      <c r="F788" s="18">
        <f t="shared" si="89"/>
        <v>176.4</v>
      </c>
      <c r="G788" s="60">
        <v>288</v>
      </c>
      <c r="H788" s="60">
        <v>24</v>
      </c>
      <c r="I788" s="73">
        <f t="shared" si="86"/>
        <v>372</v>
      </c>
      <c r="J788" s="74">
        <f t="shared" si="87"/>
        <v>15.5</v>
      </c>
      <c r="K788" s="78">
        <f t="shared" si="90"/>
        <v>182.28</v>
      </c>
      <c r="L788" s="3">
        <v>0.49</v>
      </c>
      <c r="M788" s="3">
        <f t="shared" si="88"/>
        <v>358.68</v>
      </c>
      <c r="N788" s="1" t="s">
        <v>1029</v>
      </c>
    </row>
    <row r="789" spans="1:14" x14ac:dyDescent="0.2">
      <c r="A789" s="2" t="s">
        <v>1084</v>
      </c>
      <c r="B789" s="5" t="s">
        <v>1085</v>
      </c>
      <c r="C789" s="55">
        <v>96</v>
      </c>
      <c r="D789" s="70">
        <v>48</v>
      </c>
      <c r="E789" s="71">
        <f t="shared" si="85"/>
        <v>2</v>
      </c>
      <c r="F789" s="18">
        <f t="shared" si="89"/>
        <v>23.52</v>
      </c>
      <c r="G789" s="60">
        <v>144</v>
      </c>
      <c r="H789" s="60">
        <v>24</v>
      </c>
      <c r="I789" s="73">
        <f t="shared" si="86"/>
        <v>48</v>
      </c>
      <c r="J789" s="74">
        <f t="shared" si="87"/>
        <v>2</v>
      </c>
      <c r="K789" s="78">
        <f t="shared" si="90"/>
        <v>23.52</v>
      </c>
      <c r="L789" s="3">
        <v>0.49</v>
      </c>
      <c r="M789" s="3">
        <f t="shared" si="88"/>
        <v>47.04</v>
      </c>
      <c r="N789" s="1" t="s">
        <v>1029</v>
      </c>
    </row>
    <row r="790" spans="1:14" x14ac:dyDescent="0.2">
      <c r="A790" s="2" t="s">
        <v>1086</v>
      </c>
      <c r="B790" s="5" t="s">
        <v>1087</v>
      </c>
      <c r="C790" s="55">
        <v>384</v>
      </c>
      <c r="D790" s="70">
        <v>192</v>
      </c>
      <c r="E790" s="71">
        <f t="shared" si="85"/>
        <v>8</v>
      </c>
      <c r="F790" s="18">
        <f t="shared" si="89"/>
        <v>94.08</v>
      </c>
      <c r="G790" s="60">
        <v>144</v>
      </c>
      <c r="H790" s="60">
        <v>24</v>
      </c>
      <c r="I790" s="73">
        <f t="shared" si="86"/>
        <v>192</v>
      </c>
      <c r="J790" s="74">
        <f t="shared" si="87"/>
        <v>8</v>
      </c>
      <c r="K790" s="78">
        <f t="shared" si="90"/>
        <v>94.08</v>
      </c>
      <c r="L790" s="3">
        <v>0.49</v>
      </c>
      <c r="M790" s="3">
        <f t="shared" si="88"/>
        <v>188.16</v>
      </c>
      <c r="N790" s="1" t="s">
        <v>1029</v>
      </c>
    </row>
    <row r="791" spans="1:14" x14ac:dyDescent="0.2">
      <c r="A791" s="2" t="s">
        <v>1096</v>
      </c>
      <c r="B791" s="5" t="s">
        <v>1097</v>
      </c>
      <c r="C791" s="55">
        <v>1152</v>
      </c>
      <c r="D791" s="70">
        <v>576</v>
      </c>
      <c r="E791" s="71">
        <f t="shared" si="85"/>
        <v>24</v>
      </c>
      <c r="F791" s="18">
        <f t="shared" si="89"/>
        <v>282.24</v>
      </c>
      <c r="G791" s="60">
        <v>288</v>
      </c>
      <c r="H791" s="60">
        <v>24</v>
      </c>
      <c r="I791" s="73">
        <f t="shared" si="86"/>
        <v>576</v>
      </c>
      <c r="J791" s="74">
        <f t="shared" si="87"/>
        <v>24</v>
      </c>
      <c r="K791" s="78">
        <f t="shared" si="90"/>
        <v>282.24</v>
      </c>
      <c r="L791" s="3">
        <v>0.49</v>
      </c>
      <c r="M791" s="3">
        <f t="shared" si="88"/>
        <v>564.48</v>
      </c>
      <c r="N791" s="1" t="s">
        <v>1029</v>
      </c>
    </row>
    <row r="792" spans="1:14" x14ac:dyDescent="0.2">
      <c r="A792" s="2" t="s">
        <v>1098</v>
      </c>
      <c r="B792" s="5" t="s">
        <v>1099</v>
      </c>
      <c r="C792" s="55">
        <v>864</v>
      </c>
      <c r="D792" s="70">
        <v>432</v>
      </c>
      <c r="E792" s="71">
        <f t="shared" si="85"/>
        <v>18</v>
      </c>
      <c r="F792" s="18">
        <f t="shared" si="89"/>
        <v>211.68</v>
      </c>
      <c r="G792" s="60">
        <v>288</v>
      </c>
      <c r="H792" s="60">
        <v>24</v>
      </c>
      <c r="I792" s="73">
        <f t="shared" si="86"/>
        <v>432</v>
      </c>
      <c r="J792" s="74">
        <f t="shared" si="87"/>
        <v>18</v>
      </c>
      <c r="K792" s="78">
        <f t="shared" si="90"/>
        <v>211.68</v>
      </c>
      <c r="L792" s="3">
        <v>0.49</v>
      </c>
      <c r="M792" s="3">
        <f t="shared" si="88"/>
        <v>423.36</v>
      </c>
      <c r="N792" s="1" t="s">
        <v>1029</v>
      </c>
    </row>
    <row r="793" spans="1:14" x14ac:dyDescent="0.2">
      <c r="A793" s="2" t="s">
        <v>1100</v>
      </c>
      <c r="B793" s="5" t="s">
        <v>1101</v>
      </c>
      <c r="C793" s="55">
        <v>1440</v>
      </c>
      <c r="D793" s="70">
        <v>720</v>
      </c>
      <c r="E793" s="71">
        <f t="shared" si="85"/>
        <v>30</v>
      </c>
      <c r="F793" s="18">
        <f t="shared" si="89"/>
        <v>352.8</v>
      </c>
      <c r="G793" s="60">
        <v>288</v>
      </c>
      <c r="H793" s="60">
        <v>24</v>
      </c>
      <c r="I793" s="73">
        <f t="shared" si="86"/>
        <v>720</v>
      </c>
      <c r="J793" s="74">
        <f t="shared" si="87"/>
        <v>30</v>
      </c>
      <c r="K793" s="78">
        <f t="shared" si="90"/>
        <v>352.8</v>
      </c>
      <c r="L793" s="3">
        <v>0.49</v>
      </c>
      <c r="M793" s="3">
        <f t="shared" si="88"/>
        <v>705.6</v>
      </c>
      <c r="N793" s="1" t="s">
        <v>1029</v>
      </c>
    </row>
    <row r="794" spans="1:14" x14ac:dyDescent="0.2">
      <c r="A794" s="2" t="s">
        <v>1102</v>
      </c>
      <c r="B794" s="5" t="s">
        <v>1103</v>
      </c>
      <c r="C794" s="55">
        <v>349</v>
      </c>
      <c r="D794" s="70">
        <v>168</v>
      </c>
      <c r="E794" s="71">
        <f t="shared" si="85"/>
        <v>7</v>
      </c>
      <c r="F794" s="18">
        <f t="shared" si="89"/>
        <v>82.32</v>
      </c>
      <c r="G794" s="60">
        <v>288</v>
      </c>
      <c r="H794" s="60">
        <v>24</v>
      </c>
      <c r="I794" s="73">
        <f t="shared" si="86"/>
        <v>181</v>
      </c>
      <c r="J794" s="74">
        <f t="shared" si="87"/>
        <v>7.541666666666667</v>
      </c>
      <c r="K794" s="78">
        <f t="shared" si="90"/>
        <v>88.69</v>
      </c>
      <c r="L794" s="3">
        <v>0.49</v>
      </c>
      <c r="M794" s="3">
        <f t="shared" si="88"/>
        <v>171.01</v>
      </c>
      <c r="N794" s="1" t="s">
        <v>1029</v>
      </c>
    </row>
    <row r="795" spans="1:14" x14ac:dyDescent="0.2">
      <c r="A795" s="2" t="s">
        <v>1132</v>
      </c>
      <c r="B795" s="5" t="s">
        <v>1133</v>
      </c>
      <c r="C795" s="55">
        <v>672</v>
      </c>
      <c r="D795" s="70">
        <v>336</v>
      </c>
      <c r="E795" s="71">
        <f t="shared" si="85"/>
        <v>7</v>
      </c>
      <c r="F795" s="18">
        <f t="shared" si="89"/>
        <v>164.64</v>
      </c>
      <c r="G795" s="60">
        <v>288</v>
      </c>
      <c r="H795" s="60">
        <v>48</v>
      </c>
      <c r="I795" s="73">
        <f t="shared" si="86"/>
        <v>336</v>
      </c>
      <c r="J795" s="74">
        <f t="shared" si="87"/>
        <v>7</v>
      </c>
      <c r="K795" s="78">
        <f t="shared" si="90"/>
        <v>164.64</v>
      </c>
      <c r="L795" s="3">
        <v>0.49</v>
      </c>
      <c r="M795" s="3">
        <f t="shared" si="88"/>
        <v>329.28</v>
      </c>
      <c r="N795" s="1" t="s">
        <v>1029</v>
      </c>
    </row>
    <row r="796" spans="1:14" x14ac:dyDescent="0.2">
      <c r="A796" s="2" t="s">
        <v>1139</v>
      </c>
      <c r="B796" s="5" t="s">
        <v>1140</v>
      </c>
      <c r="C796" s="55">
        <v>1032</v>
      </c>
      <c r="D796" s="70">
        <v>576</v>
      </c>
      <c r="E796" s="71">
        <f t="shared" si="85"/>
        <v>24</v>
      </c>
      <c r="F796" s="18">
        <f t="shared" si="89"/>
        <v>282.24</v>
      </c>
      <c r="G796" s="60">
        <v>144</v>
      </c>
      <c r="H796" s="60">
        <v>24</v>
      </c>
      <c r="I796" s="73">
        <f t="shared" si="86"/>
        <v>456</v>
      </c>
      <c r="J796" s="74">
        <f t="shared" si="87"/>
        <v>19</v>
      </c>
      <c r="K796" s="78">
        <f t="shared" si="90"/>
        <v>223.44</v>
      </c>
      <c r="L796" s="3">
        <v>0.49</v>
      </c>
      <c r="M796" s="3">
        <f t="shared" si="88"/>
        <v>505.68</v>
      </c>
      <c r="N796" s="1" t="s">
        <v>1029</v>
      </c>
    </row>
    <row r="797" spans="1:14" x14ac:dyDescent="0.2">
      <c r="A797" s="2" t="s">
        <v>1145</v>
      </c>
      <c r="B797" s="5" t="s">
        <v>1146</v>
      </c>
      <c r="C797" s="55">
        <v>491</v>
      </c>
      <c r="D797" s="70">
        <v>240</v>
      </c>
      <c r="E797" s="71">
        <f t="shared" si="85"/>
        <v>10</v>
      </c>
      <c r="F797" s="18">
        <f t="shared" si="89"/>
        <v>117.6</v>
      </c>
      <c r="G797" s="60">
        <v>144</v>
      </c>
      <c r="H797" s="60">
        <v>24</v>
      </c>
      <c r="I797" s="73">
        <f t="shared" si="86"/>
        <v>251</v>
      </c>
      <c r="J797" s="74">
        <f t="shared" si="87"/>
        <v>10.458333333333334</v>
      </c>
      <c r="K797" s="78">
        <f t="shared" si="90"/>
        <v>122.99</v>
      </c>
      <c r="L797" s="3">
        <v>0.49</v>
      </c>
      <c r="M797" s="3">
        <f t="shared" si="88"/>
        <v>240.59</v>
      </c>
      <c r="N797" s="1" t="s">
        <v>1029</v>
      </c>
    </row>
    <row r="798" spans="1:14" x14ac:dyDescent="0.2">
      <c r="A798" s="2" t="s">
        <v>1147</v>
      </c>
      <c r="B798" s="5" t="s">
        <v>1148</v>
      </c>
      <c r="C798" s="55">
        <v>576</v>
      </c>
      <c r="D798" s="70">
        <v>288</v>
      </c>
      <c r="E798" s="71">
        <f t="shared" si="85"/>
        <v>12</v>
      </c>
      <c r="F798" s="18">
        <f t="shared" si="89"/>
        <v>141.12</v>
      </c>
      <c r="G798" s="60">
        <v>288</v>
      </c>
      <c r="H798" s="60">
        <v>24</v>
      </c>
      <c r="I798" s="73">
        <f t="shared" si="86"/>
        <v>288</v>
      </c>
      <c r="J798" s="74">
        <f t="shared" si="87"/>
        <v>12</v>
      </c>
      <c r="K798" s="78">
        <f t="shared" si="90"/>
        <v>141.12</v>
      </c>
      <c r="L798" s="3">
        <v>0.49</v>
      </c>
      <c r="M798" s="3">
        <f t="shared" si="88"/>
        <v>282.24</v>
      </c>
      <c r="N798" s="1" t="s">
        <v>1029</v>
      </c>
    </row>
    <row r="799" spans="1:14" x14ac:dyDescent="0.2">
      <c r="A799" s="2" t="s">
        <v>1149</v>
      </c>
      <c r="B799" s="5" t="s">
        <v>1150</v>
      </c>
      <c r="C799" s="55">
        <v>960</v>
      </c>
      <c r="D799" s="70">
        <v>480</v>
      </c>
      <c r="E799" s="71">
        <f t="shared" si="85"/>
        <v>20</v>
      </c>
      <c r="F799" s="18">
        <f t="shared" si="89"/>
        <v>235.2</v>
      </c>
      <c r="G799" s="60">
        <v>288</v>
      </c>
      <c r="H799" s="60">
        <v>24</v>
      </c>
      <c r="I799" s="73">
        <f t="shared" si="86"/>
        <v>480</v>
      </c>
      <c r="J799" s="74">
        <f t="shared" si="87"/>
        <v>20</v>
      </c>
      <c r="K799" s="78">
        <f t="shared" si="90"/>
        <v>235.2</v>
      </c>
      <c r="L799" s="3">
        <v>0.49</v>
      </c>
      <c r="M799" s="3">
        <f t="shared" si="88"/>
        <v>470.4</v>
      </c>
      <c r="N799" s="1" t="s">
        <v>1029</v>
      </c>
    </row>
    <row r="800" spans="1:14" x14ac:dyDescent="0.2">
      <c r="A800" s="2" t="s">
        <v>1153</v>
      </c>
      <c r="B800" s="5" t="s">
        <v>1154</v>
      </c>
      <c r="C800" s="55">
        <v>200</v>
      </c>
      <c r="D800" s="70">
        <v>100</v>
      </c>
      <c r="E800" s="71">
        <f t="shared" si="85"/>
        <v>2</v>
      </c>
      <c r="F800" s="18">
        <f t="shared" si="89"/>
        <v>49</v>
      </c>
      <c r="G800" s="60">
        <v>5000</v>
      </c>
      <c r="H800" s="60">
        <v>50</v>
      </c>
      <c r="I800" s="73">
        <f t="shared" si="86"/>
        <v>100</v>
      </c>
      <c r="J800" s="74">
        <f t="shared" si="87"/>
        <v>2</v>
      </c>
      <c r="K800" s="78">
        <f t="shared" si="90"/>
        <v>49</v>
      </c>
      <c r="L800" s="3">
        <v>0.49</v>
      </c>
      <c r="M800" s="3">
        <f t="shared" si="88"/>
        <v>98</v>
      </c>
      <c r="N800" s="1" t="s">
        <v>1029</v>
      </c>
    </row>
    <row r="801" spans="1:14" x14ac:dyDescent="0.2">
      <c r="A801" s="1" t="s">
        <v>1048</v>
      </c>
      <c r="B801" s="5" t="s">
        <v>1049</v>
      </c>
      <c r="C801" s="55">
        <v>15400</v>
      </c>
      <c r="D801" s="70">
        <v>7692</v>
      </c>
      <c r="E801" s="71">
        <f t="shared" si="85"/>
        <v>641</v>
      </c>
      <c r="F801" s="18">
        <f t="shared" si="89"/>
        <v>3769.08</v>
      </c>
      <c r="G801" s="60">
        <v>84</v>
      </c>
      <c r="H801" s="60">
        <v>12</v>
      </c>
      <c r="I801" s="73">
        <f t="shared" si="86"/>
        <v>7708</v>
      </c>
      <c r="J801" s="74">
        <f t="shared" si="87"/>
        <v>642.33333333333337</v>
      </c>
      <c r="K801" s="78">
        <f t="shared" si="90"/>
        <v>3776.92</v>
      </c>
      <c r="L801" s="3">
        <v>0.49</v>
      </c>
      <c r="M801" s="3">
        <f t="shared" si="88"/>
        <v>7546</v>
      </c>
      <c r="N801" s="1" t="s">
        <v>1029</v>
      </c>
    </row>
    <row r="802" spans="1:14" x14ac:dyDescent="0.2">
      <c r="A802" s="2" t="s">
        <v>1110</v>
      </c>
      <c r="B802" s="5" t="s">
        <v>1111</v>
      </c>
      <c r="C802" s="55">
        <v>1</v>
      </c>
      <c r="D802" s="70">
        <v>1</v>
      </c>
      <c r="E802" s="71">
        <f t="shared" si="85"/>
        <v>1.3888888888888888E-2</v>
      </c>
      <c r="F802" s="18">
        <f t="shared" si="89"/>
        <v>0.45</v>
      </c>
      <c r="G802" s="60">
        <v>72</v>
      </c>
      <c r="H802" s="60">
        <v>72</v>
      </c>
      <c r="I802" s="73">
        <f t="shared" si="86"/>
        <v>0</v>
      </c>
      <c r="J802" s="74">
        <f t="shared" si="87"/>
        <v>0</v>
      </c>
      <c r="K802" s="78">
        <f t="shared" si="90"/>
        <v>0</v>
      </c>
      <c r="L802" s="3">
        <v>0.45</v>
      </c>
      <c r="M802" s="3">
        <f t="shared" si="88"/>
        <v>0.45</v>
      </c>
      <c r="N802" s="1" t="s">
        <v>1029</v>
      </c>
    </row>
    <row r="803" spans="1:14" x14ac:dyDescent="0.2">
      <c r="A803" s="2" t="s">
        <v>1155</v>
      </c>
      <c r="B803" s="5" t="s">
        <v>1156</v>
      </c>
      <c r="C803" s="55">
        <v>15</v>
      </c>
      <c r="D803" s="70">
        <v>15</v>
      </c>
      <c r="E803" s="71">
        <f t="shared" si="85"/>
        <v>0.41666666666666669</v>
      </c>
      <c r="F803" s="18">
        <f t="shared" si="89"/>
        <v>6.75</v>
      </c>
      <c r="G803" s="60">
        <v>144</v>
      </c>
      <c r="H803" s="60">
        <v>36</v>
      </c>
      <c r="I803" s="73">
        <f t="shared" si="86"/>
        <v>0</v>
      </c>
      <c r="J803" s="74">
        <f t="shared" si="87"/>
        <v>0</v>
      </c>
      <c r="K803" s="78">
        <f t="shared" si="90"/>
        <v>0</v>
      </c>
      <c r="L803" s="3">
        <v>0.45</v>
      </c>
      <c r="M803" s="3">
        <f t="shared" si="88"/>
        <v>6.75</v>
      </c>
      <c r="N803" s="1" t="s">
        <v>1029</v>
      </c>
    </row>
    <row r="804" spans="1:14" x14ac:dyDescent="0.2">
      <c r="A804" s="2" t="s">
        <v>1030</v>
      </c>
      <c r="B804" s="5" t="s">
        <v>1031</v>
      </c>
      <c r="C804" s="55">
        <v>112</v>
      </c>
      <c r="D804" s="70">
        <v>48</v>
      </c>
      <c r="E804" s="71">
        <f t="shared" si="85"/>
        <v>4</v>
      </c>
      <c r="F804" s="18">
        <f t="shared" si="89"/>
        <v>20.16</v>
      </c>
      <c r="G804" s="60">
        <v>288</v>
      </c>
      <c r="H804" s="60">
        <v>12</v>
      </c>
      <c r="I804" s="73">
        <f t="shared" si="86"/>
        <v>64</v>
      </c>
      <c r="J804" s="74">
        <f t="shared" si="87"/>
        <v>5.333333333333333</v>
      </c>
      <c r="K804" s="78">
        <f t="shared" si="90"/>
        <v>26.88</v>
      </c>
      <c r="L804" s="3">
        <v>0.42</v>
      </c>
      <c r="M804" s="3">
        <f t="shared" si="88"/>
        <v>47.04</v>
      </c>
      <c r="N804" s="1" t="s">
        <v>1029</v>
      </c>
    </row>
    <row r="805" spans="1:14" x14ac:dyDescent="0.2">
      <c r="A805" s="2" t="s">
        <v>1068</v>
      </c>
      <c r="B805" s="5" t="s">
        <v>1069</v>
      </c>
      <c r="C805" s="55">
        <v>432</v>
      </c>
      <c r="D805" s="70">
        <v>192</v>
      </c>
      <c r="E805" s="71">
        <f t="shared" si="85"/>
        <v>4</v>
      </c>
      <c r="F805" s="18">
        <f t="shared" si="89"/>
        <v>74.88</v>
      </c>
      <c r="G805" s="60">
        <v>288</v>
      </c>
      <c r="H805" s="60">
        <v>48</v>
      </c>
      <c r="I805" s="73">
        <f t="shared" si="86"/>
        <v>240</v>
      </c>
      <c r="J805" s="74">
        <f t="shared" si="87"/>
        <v>5</v>
      </c>
      <c r="K805" s="78">
        <f t="shared" si="90"/>
        <v>93.600000000000009</v>
      </c>
      <c r="L805" s="3">
        <v>0.39</v>
      </c>
      <c r="M805" s="3">
        <f t="shared" si="88"/>
        <v>168.48000000000002</v>
      </c>
      <c r="N805" s="1" t="s">
        <v>1029</v>
      </c>
    </row>
    <row r="806" spans="1:14" x14ac:dyDescent="0.2">
      <c r="A806" s="2" t="s">
        <v>1074</v>
      </c>
      <c r="B806" s="5" t="s">
        <v>1075</v>
      </c>
      <c r="C806" s="55">
        <v>140</v>
      </c>
      <c r="D806" s="70">
        <v>72</v>
      </c>
      <c r="E806" s="71">
        <f t="shared" si="85"/>
        <v>3</v>
      </c>
      <c r="F806" s="18">
        <f t="shared" si="89"/>
        <v>28.080000000000002</v>
      </c>
      <c r="G806" s="60">
        <v>288</v>
      </c>
      <c r="H806" s="60">
        <v>24</v>
      </c>
      <c r="I806" s="73">
        <f t="shared" si="86"/>
        <v>68</v>
      </c>
      <c r="J806" s="74">
        <f t="shared" si="87"/>
        <v>2.8333333333333335</v>
      </c>
      <c r="K806" s="78">
        <f t="shared" si="90"/>
        <v>26.52</v>
      </c>
      <c r="L806" s="3">
        <v>0.39</v>
      </c>
      <c r="M806" s="3">
        <f t="shared" si="88"/>
        <v>54.6</v>
      </c>
      <c r="N806" s="1" t="s">
        <v>1029</v>
      </c>
    </row>
    <row r="807" spans="1:14" x14ac:dyDescent="0.2">
      <c r="A807" s="2" t="s">
        <v>1090</v>
      </c>
      <c r="B807" s="5" t="s">
        <v>1091</v>
      </c>
      <c r="C807" s="55">
        <v>618</v>
      </c>
      <c r="D807" s="70">
        <v>288</v>
      </c>
      <c r="E807" s="71">
        <f t="shared" si="85"/>
        <v>6</v>
      </c>
      <c r="F807" s="18">
        <f t="shared" si="89"/>
        <v>112.32000000000001</v>
      </c>
      <c r="G807" s="60">
        <v>288</v>
      </c>
      <c r="H807" s="60">
        <v>48</v>
      </c>
      <c r="I807" s="73">
        <f t="shared" si="86"/>
        <v>330</v>
      </c>
      <c r="J807" s="74">
        <f t="shared" si="87"/>
        <v>6.875</v>
      </c>
      <c r="K807" s="78">
        <f t="shared" si="90"/>
        <v>128.70000000000002</v>
      </c>
      <c r="L807" s="3">
        <v>0.39</v>
      </c>
      <c r="M807" s="3">
        <f t="shared" si="88"/>
        <v>241.02</v>
      </c>
      <c r="N807" s="1" t="s">
        <v>1029</v>
      </c>
    </row>
    <row r="808" spans="1:14" x14ac:dyDescent="0.2">
      <c r="A808" s="2" t="s">
        <v>1104</v>
      </c>
      <c r="B808" s="5" t="s">
        <v>1105</v>
      </c>
      <c r="C808" s="55">
        <v>756</v>
      </c>
      <c r="D808" s="70">
        <v>360</v>
      </c>
      <c r="E808" s="71">
        <f t="shared" si="85"/>
        <v>7.5</v>
      </c>
      <c r="F808" s="18">
        <f t="shared" si="89"/>
        <v>140.4</v>
      </c>
      <c r="G808" s="60">
        <v>288</v>
      </c>
      <c r="H808" s="60">
        <v>48</v>
      </c>
      <c r="I808" s="73">
        <f t="shared" si="86"/>
        <v>396</v>
      </c>
      <c r="J808" s="74">
        <f t="shared" si="87"/>
        <v>8.25</v>
      </c>
      <c r="K808" s="78">
        <f t="shared" si="90"/>
        <v>154.44</v>
      </c>
      <c r="L808" s="3">
        <v>0.39</v>
      </c>
      <c r="M808" s="3">
        <f t="shared" si="88"/>
        <v>294.84000000000003</v>
      </c>
      <c r="N808" s="1" t="s">
        <v>1029</v>
      </c>
    </row>
    <row r="809" spans="1:14" x14ac:dyDescent="0.2">
      <c r="A809" s="2" t="s">
        <v>1112</v>
      </c>
      <c r="B809" s="5" t="s">
        <v>1113</v>
      </c>
      <c r="C809" s="55">
        <v>288</v>
      </c>
      <c r="D809" s="70">
        <v>144</v>
      </c>
      <c r="E809" s="71">
        <f t="shared" si="85"/>
        <v>4</v>
      </c>
      <c r="F809" s="18">
        <f t="shared" si="89"/>
        <v>56.160000000000004</v>
      </c>
      <c r="G809" s="60">
        <v>144</v>
      </c>
      <c r="H809" s="60">
        <v>36</v>
      </c>
      <c r="I809" s="73">
        <f t="shared" si="86"/>
        <v>144</v>
      </c>
      <c r="J809" s="74">
        <f t="shared" si="87"/>
        <v>4</v>
      </c>
      <c r="K809" s="78">
        <f t="shared" si="90"/>
        <v>56.160000000000004</v>
      </c>
      <c r="L809" s="3">
        <v>0.39</v>
      </c>
      <c r="M809" s="3">
        <f t="shared" si="88"/>
        <v>112.32000000000001</v>
      </c>
      <c r="N809" s="1" t="s">
        <v>1029</v>
      </c>
    </row>
    <row r="810" spans="1:14" x14ac:dyDescent="0.2">
      <c r="A810" s="2" t="s">
        <v>1114</v>
      </c>
      <c r="B810" s="5" t="s">
        <v>1115</v>
      </c>
      <c r="C810" s="55">
        <v>36</v>
      </c>
      <c r="D810" s="70">
        <v>36</v>
      </c>
      <c r="E810" s="71">
        <f t="shared" si="85"/>
        <v>1</v>
      </c>
      <c r="F810" s="18">
        <f t="shared" si="89"/>
        <v>14.040000000000001</v>
      </c>
      <c r="G810" s="60">
        <v>144</v>
      </c>
      <c r="H810" s="60">
        <v>36</v>
      </c>
      <c r="I810" s="73">
        <f t="shared" si="86"/>
        <v>0</v>
      </c>
      <c r="J810" s="74">
        <f t="shared" si="87"/>
        <v>0</v>
      </c>
      <c r="K810" s="78">
        <f t="shared" si="90"/>
        <v>0</v>
      </c>
      <c r="L810" s="3">
        <v>0.39</v>
      </c>
      <c r="M810" s="3">
        <f t="shared" si="88"/>
        <v>14.040000000000001</v>
      </c>
      <c r="N810" s="1" t="s">
        <v>1029</v>
      </c>
    </row>
    <row r="811" spans="1:14" x14ac:dyDescent="0.2">
      <c r="A811" s="2" t="s">
        <v>1134</v>
      </c>
      <c r="B811" s="5" t="s">
        <v>1135</v>
      </c>
      <c r="C811" s="55">
        <v>72</v>
      </c>
      <c r="D811" s="70">
        <v>24</v>
      </c>
      <c r="E811" s="71">
        <f t="shared" si="85"/>
        <v>1</v>
      </c>
      <c r="F811" s="18">
        <f t="shared" si="89"/>
        <v>9.36</v>
      </c>
      <c r="G811" s="60">
        <v>288</v>
      </c>
      <c r="H811" s="60">
        <v>24</v>
      </c>
      <c r="I811" s="73">
        <f t="shared" si="86"/>
        <v>48</v>
      </c>
      <c r="J811" s="74">
        <f t="shared" si="87"/>
        <v>2</v>
      </c>
      <c r="K811" s="78">
        <f t="shared" si="90"/>
        <v>18.72</v>
      </c>
      <c r="L811" s="3">
        <v>0.39</v>
      </c>
      <c r="M811" s="3">
        <f t="shared" si="88"/>
        <v>28.080000000000002</v>
      </c>
      <c r="N811" s="1" t="s">
        <v>1029</v>
      </c>
    </row>
    <row r="812" spans="1:14" x14ac:dyDescent="0.2">
      <c r="A812" s="2" t="s">
        <v>1136</v>
      </c>
      <c r="B812" s="5" t="s">
        <v>1137</v>
      </c>
      <c r="C812" s="55">
        <v>314</v>
      </c>
      <c r="D812" s="70">
        <v>144</v>
      </c>
      <c r="E812" s="71">
        <f t="shared" si="85"/>
        <v>6</v>
      </c>
      <c r="F812" s="18">
        <f t="shared" si="89"/>
        <v>56.160000000000004</v>
      </c>
      <c r="G812" s="60">
        <v>216</v>
      </c>
      <c r="H812" s="60">
        <v>24</v>
      </c>
      <c r="I812" s="73">
        <f t="shared" si="86"/>
        <v>170</v>
      </c>
      <c r="J812" s="74">
        <f t="shared" si="87"/>
        <v>7.083333333333333</v>
      </c>
      <c r="K812" s="78">
        <f t="shared" si="90"/>
        <v>66.3</v>
      </c>
      <c r="L812" s="3">
        <v>0.39</v>
      </c>
      <c r="M812" s="3">
        <f t="shared" si="88"/>
        <v>122.46000000000001</v>
      </c>
      <c r="N812" s="1" t="s">
        <v>1029</v>
      </c>
    </row>
    <row r="813" spans="1:14" x14ac:dyDescent="0.2">
      <c r="A813" s="2" t="s">
        <v>1138</v>
      </c>
      <c r="B813" s="5" t="s">
        <v>1137</v>
      </c>
      <c r="C813" s="55">
        <v>528</v>
      </c>
      <c r="D813" s="70">
        <v>240</v>
      </c>
      <c r="E813" s="71">
        <f t="shared" si="85"/>
        <v>10</v>
      </c>
      <c r="F813" s="18">
        <f t="shared" si="89"/>
        <v>93.600000000000009</v>
      </c>
      <c r="G813" s="60">
        <v>216</v>
      </c>
      <c r="H813" s="60">
        <v>24</v>
      </c>
      <c r="I813" s="73">
        <f t="shared" si="86"/>
        <v>288</v>
      </c>
      <c r="J813" s="74">
        <f t="shared" si="87"/>
        <v>12</v>
      </c>
      <c r="K813" s="78">
        <f t="shared" si="90"/>
        <v>112.32000000000001</v>
      </c>
      <c r="L813" s="3">
        <v>0.39</v>
      </c>
      <c r="M813" s="3">
        <f t="shared" si="88"/>
        <v>205.92000000000002</v>
      </c>
      <c r="N813" s="1" t="s">
        <v>1029</v>
      </c>
    </row>
    <row r="814" spans="1:14" x14ac:dyDescent="0.2">
      <c r="A814" s="2" t="s">
        <v>1122</v>
      </c>
      <c r="B814" s="5" t="s">
        <v>1123</v>
      </c>
      <c r="C814" s="55">
        <v>20</v>
      </c>
      <c r="D814" s="70">
        <v>20</v>
      </c>
      <c r="E814" s="71">
        <f t="shared" si="85"/>
        <v>1</v>
      </c>
      <c r="F814" s="18">
        <f t="shared" si="89"/>
        <v>6.4</v>
      </c>
      <c r="G814" s="60">
        <v>240</v>
      </c>
      <c r="H814" s="60">
        <v>20</v>
      </c>
      <c r="I814" s="73">
        <f t="shared" si="86"/>
        <v>0</v>
      </c>
      <c r="J814" s="74">
        <f t="shared" si="87"/>
        <v>0</v>
      </c>
      <c r="K814" s="78">
        <f t="shared" si="90"/>
        <v>0</v>
      </c>
      <c r="L814" s="3">
        <v>0.32</v>
      </c>
      <c r="M814" s="3">
        <f t="shared" si="88"/>
        <v>6.4</v>
      </c>
      <c r="N814" s="1" t="s">
        <v>1029</v>
      </c>
    </row>
    <row r="815" spans="1:14" x14ac:dyDescent="0.2">
      <c r="A815" s="2" t="s">
        <v>1052</v>
      </c>
      <c r="B815" s="5" t="s">
        <v>1053</v>
      </c>
      <c r="C815" s="55">
        <v>288</v>
      </c>
      <c r="D815" s="70">
        <v>144</v>
      </c>
      <c r="E815" s="71">
        <f t="shared" si="85"/>
        <v>12</v>
      </c>
      <c r="F815" s="18">
        <f t="shared" si="89"/>
        <v>36</v>
      </c>
      <c r="G815" s="60">
        <v>288</v>
      </c>
      <c r="H815" s="60">
        <v>12</v>
      </c>
      <c r="I815" s="73">
        <f t="shared" si="86"/>
        <v>144</v>
      </c>
      <c r="J815" s="74">
        <f t="shared" si="87"/>
        <v>12</v>
      </c>
      <c r="K815" s="78">
        <f t="shared" si="90"/>
        <v>36</v>
      </c>
      <c r="L815" s="3">
        <v>0.25</v>
      </c>
      <c r="M815" s="3">
        <f t="shared" si="88"/>
        <v>72</v>
      </c>
      <c r="N815" s="1" t="s">
        <v>1029</v>
      </c>
    </row>
    <row r="816" spans="1:14" x14ac:dyDescent="0.2">
      <c r="A816" s="2" t="s">
        <v>1032</v>
      </c>
      <c r="B816" s="5" t="s">
        <v>1033</v>
      </c>
      <c r="C816" s="55">
        <v>288</v>
      </c>
      <c r="D816" s="70">
        <v>144</v>
      </c>
      <c r="E816" s="71">
        <f t="shared" si="85"/>
        <v>12</v>
      </c>
      <c r="F816" s="18">
        <f t="shared" si="89"/>
        <v>27.36</v>
      </c>
      <c r="G816" s="60">
        <v>288</v>
      </c>
      <c r="H816" s="60">
        <v>12</v>
      </c>
      <c r="I816" s="73">
        <f t="shared" si="86"/>
        <v>144</v>
      </c>
      <c r="J816" s="74">
        <f t="shared" si="87"/>
        <v>12</v>
      </c>
      <c r="K816" s="78">
        <f t="shared" si="90"/>
        <v>27.36</v>
      </c>
      <c r="L816" s="3">
        <v>0.19</v>
      </c>
      <c r="M816" s="3">
        <f t="shared" si="88"/>
        <v>54.72</v>
      </c>
      <c r="N816" s="1" t="s">
        <v>1029</v>
      </c>
    </row>
    <row r="817" spans="1:14" x14ac:dyDescent="0.2">
      <c r="A817" s="2" t="s">
        <v>1162</v>
      </c>
      <c r="B817" s="5" t="s">
        <v>1163</v>
      </c>
      <c r="C817" s="55">
        <v>558</v>
      </c>
      <c r="D817" s="70">
        <v>264</v>
      </c>
      <c r="E817" s="71">
        <f t="shared" si="85"/>
        <v>11</v>
      </c>
      <c r="F817" s="18">
        <f t="shared" si="89"/>
        <v>102.96000000000001</v>
      </c>
      <c r="G817" s="60">
        <v>192</v>
      </c>
      <c r="H817" s="60">
        <v>24</v>
      </c>
      <c r="I817" s="73">
        <f t="shared" si="86"/>
        <v>294</v>
      </c>
      <c r="J817" s="74">
        <f t="shared" si="87"/>
        <v>12.25</v>
      </c>
      <c r="K817" s="78">
        <f t="shared" si="90"/>
        <v>114.66000000000001</v>
      </c>
      <c r="L817" s="3">
        <v>0.39</v>
      </c>
      <c r="M817" s="3">
        <f t="shared" si="88"/>
        <v>217.62</v>
      </c>
      <c r="N817" s="1" t="s">
        <v>1159</v>
      </c>
    </row>
    <row r="818" spans="1:14" x14ac:dyDescent="0.2">
      <c r="A818" s="2" t="s">
        <v>1197</v>
      </c>
      <c r="B818" s="5" t="s">
        <v>1198</v>
      </c>
      <c r="C818" s="55">
        <v>104</v>
      </c>
      <c r="D818" s="70">
        <v>48</v>
      </c>
      <c r="E818" s="71">
        <f t="shared" si="85"/>
        <v>2</v>
      </c>
      <c r="F818" s="18">
        <f t="shared" si="89"/>
        <v>23.52</v>
      </c>
      <c r="G818" s="60">
        <v>96</v>
      </c>
      <c r="H818" s="60">
        <v>24</v>
      </c>
      <c r="I818" s="73">
        <f t="shared" si="86"/>
        <v>56</v>
      </c>
      <c r="J818" s="74">
        <f t="shared" si="87"/>
        <v>2.3333333333333335</v>
      </c>
      <c r="K818" s="78">
        <f t="shared" si="90"/>
        <v>27.439999999999998</v>
      </c>
      <c r="L818" s="3">
        <v>0.49</v>
      </c>
      <c r="M818" s="3">
        <f t="shared" si="88"/>
        <v>50.96</v>
      </c>
      <c r="N818" s="1" t="s">
        <v>1199</v>
      </c>
    </row>
    <row r="819" spans="1:14" x14ac:dyDescent="0.2">
      <c r="A819" s="2" t="s">
        <v>1230</v>
      </c>
      <c r="B819" s="5" t="s">
        <v>1231</v>
      </c>
      <c r="C819" s="55">
        <v>1424</v>
      </c>
      <c r="D819" s="70">
        <v>704</v>
      </c>
      <c r="E819" s="71">
        <f t="shared" si="85"/>
        <v>44</v>
      </c>
      <c r="F819" s="18">
        <f t="shared" si="89"/>
        <v>344.96</v>
      </c>
      <c r="G819" s="60">
        <v>144</v>
      </c>
      <c r="H819" s="60">
        <v>16</v>
      </c>
      <c r="I819" s="73">
        <f t="shared" si="86"/>
        <v>720</v>
      </c>
      <c r="J819" s="74">
        <f t="shared" si="87"/>
        <v>45</v>
      </c>
      <c r="K819" s="78">
        <f t="shared" si="90"/>
        <v>352.8</v>
      </c>
      <c r="L819" s="3">
        <v>0.49</v>
      </c>
      <c r="M819" s="3">
        <f t="shared" si="88"/>
        <v>697.76</v>
      </c>
      <c r="N819" s="1" t="s">
        <v>1199</v>
      </c>
    </row>
    <row r="820" spans="1:14" x14ac:dyDescent="0.2">
      <c r="A820" s="2" t="s">
        <v>1232</v>
      </c>
      <c r="B820" s="5" t="s">
        <v>1231</v>
      </c>
      <c r="C820" s="55">
        <v>1344</v>
      </c>
      <c r="D820" s="70">
        <v>672</v>
      </c>
      <c r="E820" s="71">
        <f t="shared" si="85"/>
        <v>42</v>
      </c>
      <c r="F820" s="18">
        <f t="shared" si="89"/>
        <v>329.28</v>
      </c>
      <c r="G820" s="60">
        <v>144</v>
      </c>
      <c r="H820" s="60">
        <v>16</v>
      </c>
      <c r="I820" s="73">
        <f t="shared" si="86"/>
        <v>672</v>
      </c>
      <c r="J820" s="74">
        <f t="shared" si="87"/>
        <v>42</v>
      </c>
      <c r="K820" s="78">
        <f t="shared" si="90"/>
        <v>329.28</v>
      </c>
      <c r="L820" s="3">
        <v>0.49</v>
      </c>
      <c r="M820" s="3">
        <f t="shared" si="88"/>
        <v>658.56</v>
      </c>
      <c r="N820" s="1" t="s">
        <v>1199</v>
      </c>
    </row>
    <row r="821" spans="1:14" x14ac:dyDescent="0.2">
      <c r="A821" s="2" t="s">
        <v>1277</v>
      </c>
      <c r="B821" s="5" t="s">
        <v>1278</v>
      </c>
      <c r="C821" s="55">
        <v>2880</v>
      </c>
      <c r="D821" s="70">
        <v>1440</v>
      </c>
      <c r="E821" s="71">
        <f t="shared" si="85"/>
        <v>60</v>
      </c>
      <c r="F821" s="18">
        <f t="shared" si="89"/>
        <v>705.6</v>
      </c>
      <c r="G821" s="60">
        <v>288</v>
      </c>
      <c r="H821" s="60">
        <v>24</v>
      </c>
      <c r="I821" s="73">
        <f t="shared" si="86"/>
        <v>1440</v>
      </c>
      <c r="J821" s="74">
        <f t="shared" si="87"/>
        <v>60</v>
      </c>
      <c r="K821" s="78">
        <f t="shared" si="90"/>
        <v>705.6</v>
      </c>
      <c r="L821" s="3">
        <v>0.49</v>
      </c>
      <c r="M821" s="3">
        <f t="shared" si="88"/>
        <v>1411.2</v>
      </c>
      <c r="N821" s="1" t="s">
        <v>1199</v>
      </c>
    </row>
    <row r="822" spans="1:14" x14ac:dyDescent="0.2">
      <c r="A822" s="2" t="s">
        <v>1279</v>
      </c>
      <c r="B822" s="5" t="s">
        <v>1280</v>
      </c>
      <c r="C822" s="55">
        <v>2976</v>
      </c>
      <c r="D822" s="70">
        <v>1488</v>
      </c>
      <c r="E822" s="71">
        <f t="shared" si="85"/>
        <v>62</v>
      </c>
      <c r="F822" s="18">
        <f t="shared" si="89"/>
        <v>729.12</v>
      </c>
      <c r="G822" s="60">
        <v>288</v>
      </c>
      <c r="H822" s="60">
        <v>24</v>
      </c>
      <c r="I822" s="73">
        <f t="shared" si="86"/>
        <v>1488</v>
      </c>
      <c r="J822" s="74">
        <f t="shared" si="87"/>
        <v>62</v>
      </c>
      <c r="K822" s="78">
        <f t="shared" si="90"/>
        <v>729.12</v>
      </c>
      <c r="L822" s="3">
        <v>0.49</v>
      </c>
      <c r="M822" s="3">
        <f t="shared" si="88"/>
        <v>1458.24</v>
      </c>
      <c r="N822" s="1" t="s">
        <v>1199</v>
      </c>
    </row>
    <row r="823" spans="1:14" x14ac:dyDescent="0.2">
      <c r="A823" s="2" t="s">
        <v>1281</v>
      </c>
      <c r="B823" s="5" t="s">
        <v>1282</v>
      </c>
      <c r="C823" s="55">
        <v>2904</v>
      </c>
      <c r="D823" s="70">
        <v>1440</v>
      </c>
      <c r="E823" s="71">
        <f t="shared" si="85"/>
        <v>60</v>
      </c>
      <c r="F823" s="18">
        <f t="shared" si="89"/>
        <v>705.6</v>
      </c>
      <c r="G823" s="60">
        <v>288</v>
      </c>
      <c r="H823" s="60">
        <v>24</v>
      </c>
      <c r="I823" s="73">
        <f t="shared" si="86"/>
        <v>1464</v>
      </c>
      <c r="J823" s="74">
        <f t="shared" si="87"/>
        <v>61</v>
      </c>
      <c r="K823" s="78">
        <f t="shared" si="90"/>
        <v>717.36</v>
      </c>
      <c r="L823" s="3">
        <v>0.49</v>
      </c>
      <c r="M823" s="3">
        <f t="shared" si="88"/>
        <v>1422.96</v>
      </c>
      <c r="N823" s="1" t="s">
        <v>1199</v>
      </c>
    </row>
    <row r="824" spans="1:14" x14ac:dyDescent="0.2">
      <c r="A824" s="2" t="s">
        <v>1283</v>
      </c>
      <c r="B824" s="5" t="s">
        <v>1284</v>
      </c>
      <c r="C824" s="55">
        <v>2304</v>
      </c>
      <c r="D824" s="70">
        <v>1152</v>
      </c>
      <c r="E824" s="71">
        <f t="shared" si="85"/>
        <v>48</v>
      </c>
      <c r="F824" s="18">
        <f t="shared" si="89"/>
        <v>564.48</v>
      </c>
      <c r="G824" s="60">
        <v>288</v>
      </c>
      <c r="H824" s="60">
        <v>24</v>
      </c>
      <c r="I824" s="73">
        <f t="shared" si="86"/>
        <v>1152</v>
      </c>
      <c r="J824" s="74">
        <f t="shared" si="87"/>
        <v>48</v>
      </c>
      <c r="K824" s="78">
        <f t="shared" si="90"/>
        <v>564.48</v>
      </c>
      <c r="L824" s="3">
        <v>0.49</v>
      </c>
      <c r="M824" s="3">
        <f t="shared" si="88"/>
        <v>1128.96</v>
      </c>
      <c r="N824" s="1" t="s">
        <v>1199</v>
      </c>
    </row>
    <row r="825" spans="1:14" x14ac:dyDescent="0.2">
      <c r="A825" s="2" t="s">
        <v>1285</v>
      </c>
      <c r="B825" s="5" t="s">
        <v>1286</v>
      </c>
      <c r="C825" s="55">
        <v>3000</v>
      </c>
      <c r="D825" s="70">
        <v>1488</v>
      </c>
      <c r="E825" s="71">
        <f t="shared" si="85"/>
        <v>62</v>
      </c>
      <c r="F825" s="18">
        <f t="shared" si="89"/>
        <v>729.12</v>
      </c>
      <c r="G825" s="60">
        <v>288</v>
      </c>
      <c r="H825" s="60">
        <v>24</v>
      </c>
      <c r="I825" s="73">
        <f t="shared" si="86"/>
        <v>1512</v>
      </c>
      <c r="J825" s="74">
        <f t="shared" si="87"/>
        <v>63</v>
      </c>
      <c r="K825" s="78">
        <f t="shared" si="90"/>
        <v>740.88</v>
      </c>
      <c r="L825" s="3">
        <v>0.49</v>
      </c>
      <c r="M825" s="3">
        <f t="shared" si="88"/>
        <v>1470</v>
      </c>
      <c r="N825" s="1" t="s">
        <v>1199</v>
      </c>
    </row>
    <row r="826" spans="1:14" x14ac:dyDescent="0.2">
      <c r="A826" s="2" t="s">
        <v>1299</v>
      </c>
      <c r="B826" s="5" t="s">
        <v>1300</v>
      </c>
      <c r="C826" s="55">
        <v>717</v>
      </c>
      <c r="D826" s="70">
        <v>360</v>
      </c>
      <c r="E826" s="71">
        <f t="shared" si="85"/>
        <v>30</v>
      </c>
      <c r="F826" s="18">
        <f t="shared" si="89"/>
        <v>176.4</v>
      </c>
      <c r="G826" s="60">
        <v>192</v>
      </c>
      <c r="H826" s="60">
        <v>12</v>
      </c>
      <c r="I826" s="73">
        <f t="shared" si="86"/>
        <v>357</v>
      </c>
      <c r="J826" s="74">
        <f t="shared" si="87"/>
        <v>29.75</v>
      </c>
      <c r="K826" s="78">
        <f t="shared" si="90"/>
        <v>174.93</v>
      </c>
      <c r="L826" s="3">
        <v>0.49</v>
      </c>
      <c r="M826" s="3">
        <f t="shared" si="88"/>
        <v>351.33</v>
      </c>
      <c r="N826" s="1" t="s">
        <v>1199</v>
      </c>
    </row>
    <row r="827" spans="1:14" x14ac:dyDescent="0.2">
      <c r="A827" s="2" t="s">
        <v>1301</v>
      </c>
      <c r="B827" s="5" t="s">
        <v>1302</v>
      </c>
      <c r="C827" s="55">
        <v>240</v>
      </c>
      <c r="D827" s="70">
        <v>120</v>
      </c>
      <c r="E827" s="71">
        <f t="shared" si="85"/>
        <v>10</v>
      </c>
      <c r="F827" s="18">
        <f t="shared" si="89"/>
        <v>58.8</v>
      </c>
      <c r="G827" s="60">
        <v>120</v>
      </c>
      <c r="H827" s="60">
        <v>12</v>
      </c>
      <c r="I827" s="73">
        <f t="shared" si="86"/>
        <v>120</v>
      </c>
      <c r="J827" s="74">
        <f t="shared" si="87"/>
        <v>10</v>
      </c>
      <c r="K827" s="78">
        <f t="shared" si="90"/>
        <v>58.8</v>
      </c>
      <c r="L827" s="3">
        <v>0.49</v>
      </c>
      <c r="M827" s="3">
        <f t="shared" si="88"/>
        <v>117.6</v>
      </c>
      <c r="N827" s="1" t="s">
        <v>1199</v>
      </c>
    </row>
    <row r="828" spans="1:14" x14ac:dyDescent="0.2">
      <c r="A828" s="2" t="s">
        <v>1218</v>
      </c>
      <c r="B828" s="5" t="s">
        <v>1219</v>
      </c>
      <c r="C828" s="55">
        <v>12</v>
      </c>
      <c r="D828" s="70">
        <v>12</v>
      </c>
      <c r="E828" s="71">
        <f t="shared" si="85"/>
        <v>0.5</v>
      </c>
      <c r="F828" s="18">
        <f t="shared" si="89"/>
        <v>5.16</v>
      </c>
      <c r="G828" s="60">
        <v>240</v>
      </c>
      <c r="H828" s="60">
        <v>24</v>
      </c>
      <c r="I828" s="73">
        <f t="shared" si="86"/>
        <v>0</v>
      </c>
      <c r="J828" s="74">
        <f t="shared" si="87"/>
        <v>0</v>
      </c>
      <c r="K828" s="78">
        <f t="shared" si="90"/>
        <v>0</v>
      </c>
      <c r="L828" s="3">
        <v>0.43</v>
      </c>
      <c r="M828" s="3">
        <f t="shared" si="88"/>
        <v>5.16</v>
      </c>
      <c r="N828" s="1" t="s">
        <v>1199</v>
      </c>
    </row>
    <row r="829" spans="1:14" x14ac:dyDescent="0.2">
      <c r="A829" s="2" t="s">
        <v>1322</v>
      </c>
      <c r="B829" s="5" t="s">
        <v>1323</v>
      </c>
      <c r="C829" s="55">
        <v>59</v>
      </c>
      <c r="D829" s="70">
        <v>24</v>
      </c>
      <c r="E829" s="71">
        <f t="shared" si="85"/>
        <v>1</v>
      </c>
      <c r="F829" s="18">
        <f t="shared" si="89"/>
        <v>11.76</v>
      </c>
      <c r="G829" s="60">
        <v>288</v>
      </c>
      <c r="H829" s="60">
        <v>24</v>
      </c>
      <c r="I829" s="73">
        <f t="shared" si="86"/>
        <v>35</v>
      </c>
      <c r="J829" s="74">
        <f t="shared" si="87"/>
        <v>1.4583333333333333</v>
      </c>
      <c r="K829" s="78">
        <f t="shared" si="90"/>
        <v>17.149999999999999</v>
      </c>
      <c r="L829" s="3">
        <v>0.49</v>
      </c>
      <c r="M829" s="3">
        <f t="shared" si="88"/>
        <v>28.91</v>
      </c>
      <c r="N829" s="1" t="s">
        <v>1305</v>
      </c>
    </row>
    <row r="830" spans="1:14" x14ac:dyDescent="0.2">
      <c r="A830" s="2" t="s">
        <v>1365</v>
      </c>
      <c r="B830" s="5" t="s">
        <v>1366</v>
      </c>
      <c r="C830" s="55">
        <v>2250</v>
      </c>
      <c r="D830" s="70">
        <v>1125</v>
      </c>
      <c r="E830" s="71">
        <f t="shared" si="85"/>
        <v>45</v>
      </c>
      <c r="F830" s="18">
        <f t="shared" si="89"/>
        <v>551.25</v>
      </c>
      <c r="G830" s="60">
        <v>1125</v>
      </c>
      <c r="H830" s="60">
        <v>25</v>
      </c>
      <c r="I830" s="73">
        <f t="shared" si="86"/>
        <v>1125</v>
      </c>
      <c r="J830" s="74">
        <f t="shared" si="87"/>
        <v>45</v>
      </c>
      <c r="K830" s="78">
        <f t="shared" si="90"/>
        <v>551.25</v>
      </c>
      <c r="L830" s="3">
        <v>0.49</v>
      </c>
      <c r="M830" s="3">
        <f t="shared" si="88"/>
        <v>1102.5</v>
      </c>
      <c r="N830" s="1" t="s">
        <v>1305</v>
      </c>
    </row>
    <row r="831" spans="1:14" x14ac:dyDescent="0.2">
      <c r="A831" s="2" t="s">
        <v>1379</v>
      </c>
      <c r="B831" s="5" t="s">
        <v>1380</v>
      </c>
      <c r="C831" s="55">
        <v>40</v>
      </c>
      <c r="D831" s="70">
        <v>40</v>
      </c>
      <c r="E831" s="71">
        <f t="shared" si="85"/>
        <v>1.6</v>
      </c>
      <c r="F831" s="18">
        <f t="shared" si="89"/>
        <v>18</v>
      </c>
      <c r="G831" s="60">
        <v>200</v>
      </c>
      <c r="H831" s="60">
        <v>25</v>
      </c>
      <c r="I831" s="73">
        <f t="shared" si="86"/>
        <v>0</v>
      </c>
      <c r="J831" s="74">
        <f t="shared" si="87"/>
        <v>0</v>
      </c>
      <c r="K831" s="78">
        <f t="shared" si="90"/>
        <v>0</v>
      </c>
      <c r="L831" s="3">
        <v>0.45</v>
      </c>
      <c r="M831" s="3">
        <f t="shared" si="88"/>
        <v>18</v>
      </c>
      <c r="N831" s="1" t="s">
        <v>1305</v>
      </c>
    </row>
    <row r="832" spans="1:14" x14ac:dyDescent="0.2">
      <c r="A832" s="2" t="s">
        <v>1381</v>
      </c>
      <c r="B832" s="5" t="s">
        <v>1382</v>
      </c>
      <c r="C832" s="55">
        <v>200</v>
      </c>
      <c r="D832" s="70">
        <v>100</v>
      </c>
      <c r="E832" s="71">
        <f t="shared" si="85"/>
        <v>4</v>
      </c>
      <c r="F832" s="18">
        <f t="shared" si="89"/>
        <v>45</v>
      </c>
      <c r="G832" s="60">
        <v>200</v>
      </c>
      <c r="H832" s="60">
        <v>25</v>
      </c>
      <c r="I832" s="73">
        <f t="shared" si="86"/>
        <v>100</v>
      </c>
      <c r="J832" s="74">
        <f t="shared" si="87"/>
        <v>4</v>
      </c>
      <c r="K832" s="78">
        <f t="shared" si="90"/>
        <v>45</v>
      </c>
      <c r="L832" s="3">
        <v>0.45</v>
      </c>
      <c r="M832" s="3">
        <f t="shared" si="88"/>
        <v>90</v>
      </c>
      <c r="N832" s="1" t="s">
        <v>1305</v>
      </c>
    </row>
    <row r="833" spans="1:14" x14ac:dyDescent="0.2">
      <c r="A833" s="2" t="s">
        <v>1385</v>
      </c>
      <c r="B833" s="5" t="s">
        <v>1386</v>
      </c>
      <c r="C833" s="55">
        <v>85</v>
      </c>
      <c r="D833" s="70">
        <v>50</v>
      </c>
      <c r="E833" s="71">
        <f t="shared" si="85"/>
        <v>2</v>
      </c>
      <c r="F833" s="18">
        <f t="shared" si="89"/>
        <v>22.5</v>
      </c>
      <c r="G833" s="60">
        <v>200</v>
      </c>
      <c r="H833" s="60">
        <v>25</v>
      </c>
      <c r="I833" s="73">
        <f t="shared" si="86"/>
        <v>35</v>
      </c>
      <c r="J833" s="74">
        <f t="shared" si="87"/>
        <v>1.4</v>
      </c>
      <c r="K833" s="78">
        <f t="shared" si="90"/>
        <v>15.75</v>
      </c>
      <c r="L833" s="3">
        <v>0.45</v>
      </c>
      <c r="M833" s="3">
        <f t="shared" si="88"/>
        <v>38.25</v>
      </c>
      <c r="N833" s="1" t="s">
        <v>1305</v>
      </c>
    </row>
    <row r="834" spans="1:14" x14ac:dyDescent="0.2">
      <c r="A834" s="2" t="s">
        <v>1387</v>
      </c>
      <c r="B834" s="5" t="s">
        <v>1388</v>
      </c>
      <c r="C834" s="55">
        <v>29</v>
      </c>
      <c r="D834" s="70">
        <v>29</v>
      </c>
      <c r="E834" s="71">
        <f t="shared" si="85"/>
        <v>1.2083333333333333</v>
      </c>
      <c r="F834" s="18">
        <f t="shared" si="89"/>
        <v>13.05</v>
      </c>
      <c r="G834" s="60">
        <v>360</v>
      </c>
      <c r="H834" s="60">
        <v>24</v>
      </c>
      <c r="I834" s="73">
        <f t="shared" si="86"/>
        <v>0</v>
      </c>
      <c r="J834" s="74">
        <f t="shared" si="87"/>
        <v>0</v>
      </c>
      <c r="K834" s="78">
        <f t="shared" si="90"/>
        <v>0</v>
      </c>
      <c r="L834" s="3">
        <v>0.45</v>
      </c>
      <c r="M834" s="3">
        <f t="shared" si="88"/>
        <v>13.05</v>
      </c>
      <c r="N834" s="1" t="s">
        <v>1305</v>
      </c>
    </row>
    <row r="835" spans="1:14" x14ac:dyDescent="0.2">
      <c r="A835" s="2" t="s">
        <v>1389</v>
      </c>
      <c r="B835" s="5" t="s">
        <v>1390</v>
      </c>
      <c r="C835" s="55">
        <v>1224</v>
      </c>
      <c r="D835" s="70">
        <v>600</v>
      </c>
      <c r="E835" s="71">
        <f t="shared" si="85"/>
        <v>25</v>
      </c>
      <c r="F835" s="18">
        <f t="shared" si="89"/>
        <v>270</v>
      </c>
      <c r="G835" s="60">
        <v>144</v>
      </c>
      <c r="H835" s="60">
        <v>24</v>
      </c>
      <c r="I835" s="73">
        <f t="shared" si="86"/>
        <v>624</v>
      </c>
      <c r="J835" s="74">
        <f t="shared" si="87"/>
        <v>26</v>
      </c>
      <c r="K835" s="78">
        <f t="shared" si="90"/>
        <v>280.8</v>
      </c>
      <c r="L835" s="3">
        <v>0.45</v>
      </c>
      <c r="M835" s="3">
        <f t="shared" si="88"/>
        <v>550.80000000000007</v>
      </c>
      <c r="N835" s="1" t="s">
        <v>1305</v>
      </c>
    </row>
    <row r="836" spans="1:14" x14ac:dyDescent="0.2">
      <c r="A836" s="2" t="s">
        <v>1375</v>
      </c>
      <c r="B836" s="5" t="s">
        <v>1376</v>
      </c>
      <c r="C836" s="55">
        <v>49</v>
      </c>
      <c r="D836" s="70">
        <v>30</v>
      </c>
      <c r="E836" s="71">
        <f t="shared" si="85"/>
        <v>3</v>
      </c>
      <c r="F836" s="18">
        <f t="shared" si="89"/>
        <v>12.6</v>
      </c>
      <c r="G836" s="60">
        <v>880</v>
      </c>
      <c r="H836" s="60">
        <v>10</v>
      </c>
      <c r="I836" s="73">
        <f t="shared" si="86"/>
        <v>19</v>
      </c>
      <c r="J836" s="74">
        <f t="shared" si="87"/>
        <v>1.9</v>
      </c>
      <c r="K836" s="78">
        <f t="shared" si="90"/>
        <v>7.9799999999999995</v>
      </c>
      <c r="L836" s="3">
        <v>0.42</v>
      </c>
      <c r="M836" s="3">
        <f t="shared" si="88"/>
        <v>20.58</v>
      </c>
      <c r="N836" s="1" t="s">
        <v>1305</v>
      </c>
    </row>
    <row r="837" spans="1:14" x14ac:dyDescent="0.2">
      <c r="A837" s="2" t="s">
        <v>1377</v>
      </c>
      <c r="B837" s="5" t="s">
        <v>1378</v>
      </c>
      <c r="C837" s="55">
        <v>576</v>
      </c>
      <c r="D837" s="70">
        <v>280</v>
      </c>
      <c r="E837" s="71">
        <f t="shared" si="85"/>
        <v>28</v>
      </c>
      <c r="F837" s="18">
        <f t="shared" si="89"/>
        <v>117.6</v>
      </c>
      <c r="G837" s="60">
        <v>880</v>
      </c>
      <c r="H837" s="60">
        <v>10</v>
      </c>
      <c r="I837" s="73">
        <f t="shared" si="86"/>
        <v>296</v>
      </c>
      <c r="J837" s="74">
        <f t="shared" si="87"/>
        <v>29.6</v>
      </c>
      <c r="K837" s="78">
        <f t="shared" si="90"/>
        <v>124.32</v>
      </c>
      <c r="L837" s="3">
        <v>0.42</v>
      </c>
      <c r="M837" s="3">
        <f t="shared" si="88"/>
        <v>241.92</v>
      </c>
      <c r="N837" s="1" t="s">
        <v>1305</v>
      </c>
    </row>
    <row r="838" spans="1:14" x14ac:dyDescent="0.2">
      <c r="A838" s="2" t="s">
        <v>1306</v>
      </c>
      <c r="B838" s="5" t="s">
        <v>1307</v>
      </c>
      <c r="C838" s="55">
        <v>96</v>
      </c>
      <c r="D838" s="70">
        <v>48</v>
      </c>
      <c r="E838" s="71">
        <f t="shared" si="85"/>
        <v>4</v>
      </c>
      <c r="F838" s="18">
        <f t="shared" si="89"/>
        <v>18.72</v>
      </c>
      <c r="G838" s="60">
        <v>240</v>
      </c>
      <c r="H838" s="60">
        <v>12</v>
      </c>
      <c r="I838" s="73">
        <f t="shared" si="86"/>
        <v>48</v>
      </c>
      <c r="J838" s="74">
        <f t="shared" si="87"/>
        <v>4</v>
      </c>
      <c r="K838" s="78">
        <f t="shared" si="90"/>
        <v>18.72</v>
      </c>
      <c r="L838" s="3">
        <v>0.39</v>
      </c>
      <c r="M838" s="3">
        <f t="shared" si="88"/>
        <v>37.44</v>
      </c>
      <c r="N838" s="1" t="s">
        <v>1305</v>
      </c>
    </row>
    <row r="839" spans="1:14" x14ac:dyDescent="0.2">
      <c r="A839" s="2" t="s">
        <v>1383</v>
      </c>
      <c r="B839" s="5" t="s">
        <v>1384</v>
      </c>
      <c r="C839" s="55">
        <v>95</v>
      </c>
      <c r="D839" s="70">
        <v>50</v>
      </c>
      <c r="E839" s="71">
        <f t="shared" si="85"/>
        <v>2</v>
      </c>
      <c r="F839" s="18">
        <f t="shared" si="89"/>
        <v>19.5</v>
      </c>
      <c r="G839" s="60">
        <v>200</v>
      </c>
      <c r="H839" s="60">
        <v>25</v>
      </c>
      <c r="I839" s="73">
        <f t="shared" si="86"/>
        <v>45</v>
      </c>
      <c r="J839" s="74">
        <f t="shared" si="87"/>
        <v>1.8</v>
      </c>
      <c r="K839" s="78">
        <f t="shared" si="90"/>
        <v>17.55</v>
      </c>
      <c r="L839" s="3">
        <v>0.39</v>
      </c>
      <c r="M839" s="3">
        <f t="shared" si="88"/>
        <v>37.050000000000004</v>
      </c>
      <c r="N839" s="1" t="s">
        <v>1305</v>
      </c>
    </row>
    <row r="840" spans="1:14" x14ac:dyDescent="0.2">
      <c r="A840" s="2" t="s">
        <v>1442</v>
      </c>
      <c r="B840" s="5" t="s">
        <v>1443</v>
      </c>
      <c r="C840" s="55">
        <v>504</v>
      </c>
      <c r="D840" s="70">
        <v>240</v>
      </c>
      <c r="E840" s="71">
        <f t="shared" ref="E840:E885" si="91">D840/H840</f>
        <v>10</v>
      </c>
      <c r="F840" s="18">
        <f t="shared" si="89"/>
        <v>93.600000000000009</v>
      </c>
      <c r="G840" s="60">
        <v>240</v>
      </c>
      <c r="H840" s="60">
        <v>24</v>
      </c>
      <c r="I840" s="73">
        <f t="shared" ref="I840:I885" si="92">C840-D840</f>
        <v>264</v>
      </c>
      <c r="J840" s="74">
        <f t="shared" ref="J840:J885" si="93">I840/H840</f>
        <v>11</v>
      </c>
      <c r="K840" s="78">
        <f t="shared" si="90"/>
        <v>102.96000000000001</v>
      </c>
      <c r="L840" s="3">
        <v>0.39</v>
      </c>
      <c r="M840" s="3">
        <f t="shared" ref="M840:M885" si="94">C840*L840</f>
        <v>196.56</v>
      </c>
      <c r="N840" s="1" t="s">
        <v>1395</v>
      </c>
    </row>
    <row r="841" spans="1:14" x14ac:dyDescent="0.2">
      <c r="A841" s="2" t="s">
        <v>1470</v>
      </c>
      <c r="B841" s="5" t="s">
        <v>1471</v>
      </c>
      <c r="C841" s="55">
        <v>624</v>
      </c>
      <c r="D841" s="70">
        <v>312</v>
      </c>
      <c r="E841" s="71">
        <f t="shared" si="91"/>
        <v>13</v>
      </c>
      <c r="F841" s="18">
        <f t="shared" si="89"/>
        <v>109.19999999999999</v>
      </c>
      <c r="G841" s="60">
        <v>624</v>
      </c>
      <c r="H841" s="60">
        <v>24</v>
      </c>
      <c r="I841" s="73">
        <f t="shared" si="92"/>
        <v>312</v>
      </c>
      <c r="J841" s="74">
        <f t="shared" si="93"/>
        <v>13</v>
      </c>
      <c r="K841" s="78">
        <f t="shared" si="90"/>
        <v>109.19999999999999</v>
      </c>
      <c r="L841" s="3">
        <v>0.35</v>
      </c>
      <c r="M841" s="3">
        <f t="shared" si="94"/>
        <v>218.39999999999998</v>
      </c>
      <c r="N841" s="1" t="s">
        <v>1395</v>
      </c>
    </row>
    <row r="842" spans="1:14" x14ac:dyDescent="0.2">
      <c r="A842" s="2" t="s">
        <v>1493</v>
      </c>
      <c r="B842" s="5" t="s">
        <v>1494</v>
      </c>
      <c r="C842" s="55">
        <v>147</v>
      </c>
      <c r="D842" s="70">
        <v>72</v>
      </c>
      <c r="E842" s="71">
        <f t="shared" si="91"/>
        <v>3</v>
      </c>
      <c r="F842" s="18">
        <f t="shared" si="89"/>
        <v>35.28</v>
      </c>
      <c r="G842" s="60">
        <v>144</v>
      </c>
      <c r="H842" s="60">
        <v>24</v>
      </c>
      <c r="I842" s="73">
        <f t="shared" si="92"/>
        <v>75</v>
      </c>
      <c r="J842" s="74">
        <f t="shared" si="93"/>
        <v>3.125</v>
      </c>
      <c r="K842" s="78">
        <f t="shared" si="90"/>
        <v>36.75</v>
      </c>
      <c r="L842" s="3">
        <v>0.49</v>
      </c>
      <c r="M842" s="3">
        <f t="shared" si="94"/>
        <v>72.03</v>
      </c>
      <c r="N842" s="1" t="s">
        <v>1486</v>
      </c>
    </row>
    <row r="843" spans="1:14" x14ac:dyDescent="0.2">
      <c r="A843" s="2" t="s">
        <v>1603</v>
      </c>
      <c r="B843" s="5" t="s">
        <v>1604</v>
      </c>
      <c r="C843" s="55">
        <v>8387</v>
      </c>
      <c r="D843" s="70">
        <v>4176</v>
      </c>
      <c r="E843" s="71">
        <f t="shared" si="91"/>
        <v>174</v>
      </c>
      <c r="F843" s="18">
        <f t="shared" ref="F843:F885" si="95">D843*L843</f>
        <v>2046.24</v>
      </c>
      <c r="G843" s="60">
        <v>288</v>
      </c>
      <c r="H843" s="60">
        <v>24</v>
      </c>
      <c r="I843" s="73">
        <f t="shared" si="92"/>
        <v>4211</v>
      </c>
      <c r="J843" s="74">
        <f t="shared" si="93"/>
        <v>175.45833333333334</v>
      </c>
      <c r="K843" s="78">
        <f t="shared" ref="K843:K885" si="96">I843*L843</f>
        <v>2063.39</v>
      </c>
      <c r="L843" s="3">
        <v>0.49</v>
      </c>
      <c r="M843" s="3">
        <f t="shared" si="94"/>
        <v>4109.63</v>
      </c>
      <c r="N843" s="1" t="s">
        <v>1486</v>
      </c>
    </row>
    <row r="844" spans="1:14" x14ac:dyDescent="0.2">
      <c r="A844" s="2" t="s">
        <v>1623</v>
      </c>
      <c r="B844" s="5" t="s">
        <v>1624</v>
      </c>
      <c r="C844" s="55">
        <v>2377</v>
      </c>
      <c r="D844" s="70">
        <v>1176</v>
      </c>
      <c r="E844" s="71">
        <f t="shared" si="91"/>
        <v>49</v>
      </c>
      <c r="F844" s="18">
        <f t="shared" si="95"/>
        <v>576.24</v>
      </c>
      <c r="G844" s="60">
        <v>288</v>
      </c>
      <c r="H844" s="60">
        <v>24</v>
      </c>
      <c r="I844" s="73">
        <f t="shared" si="92"/>
        <v>1201</v>
      </c>
      <c r="J844" s="74">
        <f t="shared" si="93"/>
        <v>50.041666666666664</v>
      </c>
      <c r="K844" s="78">
        <f t="shared" si="96"/>
        <v>588.49</v>
      </c>
      <c r="L844" s="3">
        <v>0.49</v>
      </c>
      <c r="M844" s="3">
        <f t="shared" si="94"/>
        <v>1164.73</v>
      </c>
      <c r="N844" s="1" t="s">
        <v>1486</v>
      </c>
    </row>
    <row r="845" spans="1:14" x14ac:dyDescent="0.2">
      <c r="A845" s="2" t="s">
        <v>1637</v>
      </c>
      <c r="B845" s="5" t="s">
        <v>1638</v>
      </c>
      <c r="C845" s="55">
        <v>384</v>
      </c>
      <c r="D845" s="70">
        <v>192</v>
      </c>
      <c r="E845" s="71">
        <f t="shared" si="91"/>
        <v>4</v>
      </c>
      <c r="F845" s="18">
        <f t="shared" si="95"/>
        <v>94.08</v>
      </c>
      <c r="G845" s="60">
        <v>288</v>
      </c>
      <c r="H845" s="60">
        <v>48</v>
      </c>
      <c r="I845" s="73">
        <f t="shared" si="92"/>
        <v>192</v>
      </c>
      <c r="J845" s="74">
        <f t="shared" si="93"/>
        <v>4</v>
      </c>
      <c r="K845" s="78">
        <f t="shared" si="96"/>
        <v>94.08</v>
      </c>
      <c r="L845" s="3">
        <v>0.49</v>
      </c>
      <c r="M845" s="3">
        <f t="shared" si="94"/>
        <v>188.16</v>
      </c>
      <c r="N845" s="1" t="s">
        <v>1486</v>
      </c>
    </row>
    <row r="846" spans="1:14" x14ac:dyDescent="0.2">
      <c r="A846" s="2" t="s">
        <v>1671</v>
      </c>
      <c r="B846" s="5" t="s">
        <v>1672</v>
      </c>
      <c r="C846" s="55">
        <v>100</v>
      </c>
      <c r="D846" s="70">
        <v>48</v>
      </c>
      <c r="E846" s="71">
        <f t="shared" si="91"/>
        <v>2</v>
      </c>
      <c r="F846" s="18">
        <f t="shared" si="95"/>
        <v>23.52</v>
      </c>
      <c r="G846" s="60">
        <v>144</v>
      </c>
      <c r="H846" s="60">
        <v>24</v>
      </c>
      <c r="I846" s="73">
        <f t="shared" si="92"/>
        <v>52</v>
      </c>
      <c r="J846" s="74">
        <f t="shared" si="93"/>
        <v>2.1666666666666665</v>
      </c>
      <c r="K846" s="78">
        <f t="shared" si="96"/>
        <v>25.48</v>
      </c>
      <c r="L846" s="3">
        <v>0.49</v>
      </c>
      <c r="M846" s="3">
        <f t="shared" si="94"/>
        <v>49</v>
      </c>
      <c r="N846" s="1" t="s">
        <v>1486</v>
      </c>
    </row>
    <row r="847" spans="1:14" x14ac:dyDescent="0.2">
      <c r="A847" s="2" t="s">
        <v>1677</v>
      </c>
      <c r="B847" s="5" t="s">
        <v>1678</v>
      </c>
      <c r="C847" s="55">
        <v>735</v>
      </c>
      <c r="D847" s="70">
        <v>360</v>
      </c>
      <c r="E847" s="71">
        <f t="shared" si="91"/>
        <v>15</v>
      </c>
      <c r="F847" s="18">
        <f t="shared" si="95"/>
        <v>176.4</v>
      </c>
      <c r="G847" s="60">
        <v>144</v>
      </c>
      <c r="H847" s="60">
        <v>24</v>
      </c>
      <c r="I847" s="73">
        <f t="shared" si="92"/>
        <v>375</v>
      </c>
      <c r="J847" s="74">
        <f t="shared" si="93"/>
        <v>15.625</v>
      </c>
      <c r="K847" s="78">
        <f t="shared" si="96"/>
        <v>183.75</v>
      </c>
      <c r="L847" s="3">
        <v>0.49</v>
      </c>
      <c r="M847" s="3">
        <f t="shared" si="94"/>
        <v>360.15</v>
      </c>
      <c r="N847" s="1" t="s">
        <v>1486</v>
      </c>
    </row>
    <row r="848" spans="1:14" x14ac:dyDescent="0.2">
      <c r="A848" s="2" t="s">
        <v>1679</v>
      </c>
      <c r="B848" s="5" t="s">
        <v>1674</v>
      </c>
      <c r="C848" s="55">
        <v>288</v>
      </c>
      <c r="D848" s="70">
        <v>144</v>
      </c>
      <c r="E848" s="71">
        <f t="shared" si="91"/>
        <v>6</v>
      </c>
      <c r="F848" s="18">
        <f t="shared" si="95"/>
        <v>70.56</v>
      </c>
      <c r="G848" s="60">
        <v>144</v>
      </c>
      <c r="H848" s="60">
        <v>24</v>
      </c>
      <c r="I848" s="73">
        <f t="shared" si="92"/>
        <v>144</v>
      </c>
      <c r="J848" s="74">
        <f t="shared" si="93"/>
        <v>6</v>
      </c>
      <c r="K848" s="78">
        <f t="shared" si="96"/>
        <v>70.56</v>
      </c>
      <c r="L848" s="3">
        <v>0.49</v>
      </c>
      <c r="M848" s="3">
        <f t="shared" si="94"/>
        <v>141.12</v>
      </c>
      <c r="N848" s="1" t="s">
        <v>1486</v>
      </c>
    </row>
    <row r="849" spans="1:14" x14ac:dyDescent="0.2">
      <c r="A849" s="2" t="s">
        <v>1680</v>
      </c>
      <c r="B849" s="5" t="s">
        <v>1681</v>
      </c>
      <c r="C849" s="55">
        <v>744</v>
      </c>
      <c r="D849" s="70">
        <v>360</v>
      </c>
      <c r="E849" s="71">
        <f t="shared" si="91"/>
        <v>15</v>
      </c>
      <c r="F849" s="18">
        <f t="shared" si="95"/>
        <v>176.4</v>
      </c>
      <c r="G849" s="60">
        <v>144</v>
      </c>
      <c r="H849" s="60">
        <v>24</v>
      </c>
      <c r="I849" s="73">
        <f t="shared" si="92"/>
        <v>384</v>
      </c>
      <c r="J849" s="74">
        <f t="shared" si="93"/>
        <v>16</v>
      </c>
      <c r="K849" s="78">
        <f t="shared" si="96"/>
        <v>188.16</v>
      </c>
      <c r="L849" s="3">
        <v>0.49</v>
      </c>
      <c r="M849" s="3">
        <f t="shared" si="94"/>
        <v>364.56</v>
      </c>
      <c r="N849" s="1" t="s">
        <v>1486</v>
      </c>
    </row>
    <row r="850" spans="1:14" x14ac:dyDescent="0.2">
      <c r="A850" s="2" t="s">
        <v>1683</v>
      </c>
      <c r="B850" s="5" t="s">
        <v>1681</v>
      </c>
      <c r="C850" s="55">
        <v>173</v>
      </c>
      <c r="D850" s="70">
        <v>72</v>
      </c>
      <c r="E850" s="71">
        <f t="shared" si="91"/>
        <v>3</v>
      </c>
      <c r="F850" s="18">
        <f t="shared" si="95"/>
        <v>35.28</v>
      </c>
      <c r="G850" s="60">
        <v>144</v>
      </c>
      <c r="H850" s="60">
        <v>24</v>
      </c>
      <c r="I850" s="73">
        <f t="shared" si="92"/>
        <v>101</v>
      </c>
      <c r="J850" s="74">
        <f t="shared" si="93"/>
        <v>4.208333333333333</v>
      </c>
      <c r="K850" s="78">
        <f t="shared" si="96"/>
        <v>49.49</v>
      </c>
      <c r="L850" s="3">
        <v>0.49</v>
      </c>
      <c r="M850" s="3">
        <f t="shared" si="94"/>
        <v>84.77</v>
      </c>
      <c r="N850" s="1" t="s">
        <v>1486</v>
      </c>
    </row>
    <row r="851" spans="1:14" x14ac:dyDescent="0.2">
      <c r="A851" s="2" t="s">
        <v>1507</v>
      </c>
      <c r="B851" s="5" t="s">
        <v>1508</v>
      </c>
      <c r="C851" s="55">
        <v>2160</v>
      </c>
      <c r="D851" s="70">
        <v>1080</v>
      </c>
      <c r="E851" s="71">
        <f t="shared" si="91"/>
        <v>45</v>
      </c>
      <c r="F851" s="18">
        <f t="shared" si="95"/>
        <v>518.4</v>
      </c>
      <c r="G851" s="60">
        <v>288</v>
      </c>
      <c r="H851" s="60">
        <v>24</v>
      </c>
      <c r="I851" s="73">
        <f t="shared" si="92"/>
        <v>1080</v>
      </c>
      <c r="J851" s="74">
        <f t="shared" si="93"/>
        <v>45</v>
      </c>
      <c r="K851" s="78">
        <f t="shared" si="96"/>
        <v>518.4</v>
      </c>
      <c r="L851" s="3">
        <v>0.48</v>
      </c>
      <c r="M851" s="3">
        <f t="shared" si="94"/>
        <v>1036.8</v>
      </c>
      <c r="N851" s="1" t="s">
        <v>1486</v>
      </c>
    </row>
    <row r="852" spans="1:14" x14ac:dyDescent="0.2">
      <c r="A852" s="2" t="s">
        <v>1509</v>
      </c>
      <c r="B852" s="5" t="s">
        <v>1510</v>
      </c>
      <c r="C852" s="55">
        <v>1718</v>
      </c>
      <c r="D852" s="70">
        <v>840</v>
      </c>
      <c r="E852" s="71">
        <f t="shared" si="91"/>
        <v>35</v>
      </c>
      <c r="F852" s="18">
        <f t="shared" si="95"/>
        <v>403.2</v>
      </c>
      <c r="G852" s="60">
        <v>288</v>
      </c>
      <c r="H852" s="60">
        <v>24</v>
      </c>
      <c r="I852" s="73">
        <f t="shared" si="92"/>
        <v>878</v>
      </c>
      <c r="J852" s="74">
        <f t="shared" si="93"/>
        <v>36.583333333333336</v>
      </c>
      <c r="K852" s="78">
        <f t="shared" si="96"/>
        <v>421.44</v>
      </c>
      <c r="L852" s="3">
        <v>0.48</v>
      </c>
      <c r="M852" s="3">
        <f t="shared" si="94"/>
        <v>824.64</v>
      </c>
      <c r="N852" s="1" t="s">
        <v>1486</v>
      </c>
    </row>
    <row r="853" spans="1:14" x14ac:dyDescent="0.2">
      <c r="A853" s="2" t="s">
        <v>1569</v>
      </c>
      <c r="B853" s="5" t="s">
        <v>1570</v>
      </c>
      <c r="C853" s="55">
        <v>288</v>
      </c>
      <c r="D853" s="70">
        <v>144</v>
      </c>
      <c r="E853" s="71">
        <f t="shared" si="91"/>
        <v>4</v>
      </c>
      <c r="F853" s="18">
        <f t="shared" si="95"/>
        <v>69.12</v>
      </c>
      <c r="G853" s="60">
        <v>288</v>
      </c>
      <c r="H853" s="60">
        <v>36</v>
      </c>
      <c r="I853" s="73">
        <f t="shared" si="92"/>
        <v>144</v>
      </c>
      <c r="J853" s="74">
        <f t="shared" si="93"/>
        <v>4</v>
      </c>
      <c r="K853" s="78">
        <f t="shared" si="96"/>
        <v>69.12</v>
      </c>
      <c r="L853" s="3">
        <v>0.48</v>
      </c>
      <c r="M853" s="3">
        <f t="shared" si="94"/>
        <v>138.24</v>
      </c>
      <c r="N853" s="1" t="s">
        <v>1486</v>
      </c>
    </row>
    <row r="854" spans="1:14" x14ac:dyDescent="0.2">
      <c r="A854" s="2" t="s">
        <v>1489</v>
      </c>
      <c r="B854" s="5" t="s">
        <v>1490</v>
      </c>
      <c r="C854" s="55">
        <v>384</v>
      </c>
      <c r="D854" s="70">
        <v>192</v>
      </c>
      <c r="E854" s="71">
        <f t="shared" si="91"/>
        <v>8</v>
      </c>
      <c r="F854" s="18">
        <f t="shared" si="95"/>
        <v>90.24</v>
      </c>
      <c r="G854" s="60">
        <v>288</v>
      </c>
      <c r="H854" s="60">
        <v>24</v>
      </c>
      <c r="I854" s="73">
        <f t="shared" si="92"/>
        <v>192</v>
      </c>
      <c r="J854" s="74">
        <f t="shared" si="93"/>
        <v>8</v>
      </c>
      <c r="K854" s="78">
        <f t="shared" si="96"/>
        <v>90.24</v>
      </c>
      <c r="L854" s="3">
        <v>0.47</v>
      </c>
      <c r="M854" s="3">
        <f t="shared" si="94"/>
        <v>180.48</v>
      </c>
      <c r="N854" s="1" t="s">
        <v>1486</v>
      </c>
    </row>
    <row r="855" spans="1:14" x14ac:dyDescent="0.2">
      <c r="A855" s="2" t="s">
        <v>1503</v>
      </c>
      <c r="B855" s="5" t="s">
        <v>1504</v>
      </c>
      <c r="C855" s="55">
        <v>336</v>
      </c>
      <c r="D855" s="70">
        <v>168</v>
      </c>
      <c r="E855" s="71">
        <f t="shared" si="91"/>
        <v>7</v>
      </c>
      <c r="F855" s="18">
        <f t="shared" si="95"/>
        <v>77.28</v>
      </c>
      <c r="G855" s="60">
        <v>540</v>
      </c>
      <c r="H855" s="60">
        <v>24</v>
      </c>
      <c r="I855" s="73">
        <f t="shared" si="92"/>
        <v>168</v>
      </c>
      <c r="J855" s="74">
        <f t="shared" si="93"/>
        <v>7</v>
      </c>
      <c r="K855" s="78">
        <f t="shared" si="96"/>
        <v>77.28</v>
      </c>
      <c r="L855" s="3">
        <v>0.46</v>
      </c>
      <c r="M855" s="3">
        <f t="shared" si="94"/>
        <v>154.56</v>
      </c>
      <c r="N855" s="1" t="s">
        <v>1486</v>
      </c>
    </row>
    <row r="856" spans="1:14" x14ac:dyDescent="0.2">
      <c r="A856" s="2" t="s">
        <v>1487</v>
      </c>
      <c r="B856" s="5" t="s">
        <v>1488</v>
      </c>
      <c r="C856" s="55">
        <v>1162</v>
      </c>
      <c r="D856" s="70">
        <v>576</v>
      </c>
      <c r="E856" s="71">
        <f t="shared" si="91"/>
        <v>24</v>
      </c>
      <c r="F856" s="18">
        <f t="shared" si="95"/>
        <v>259.2</v>
      </c>
      <c r="G856" s="60">
        <v>288</v>
      </c>
      <c r="H856" s="60">
        <v>24</v>
      </c>
      <c r="I856" s="73">
        <f t="shared" si="92"/>
        <v>586</v>
      </c>
      <c r="J856" s="74">
        <f t="shared" si="93"/>
        <v>24.416666666666668</v>
      </c>
      <c r="K856" s="78">
        <f t="shared" si="96"/>
        <v>263.7</v>
      </c>
      <c r="L856" s="3">
        <v>0.45</v>
      </c>
      <c r="M856" s="3">
        <f t="shared" si="94"/>
        <v>522.9</v>
      </c>
      <c r="N856" s="1" t="s">
        <v>1486</v>
      </c>
    </row>
    <row r="857" spans="1:14" x14ac:dyDescent="0.2">
      <c r="A857" s="2" t="s">
        <v>1541</v>
      </c>
      <c r="B857" s="5" t="s">
        <v>1542</v>
      </c>
      <c r="C857" s="55">
        <v>83</v>
      </c>
      <c r="D857" s="70">
        <v>48</v>
      </c>
      <c r="E857" s="71">
        <f t="shared" si="91"/>
        <v>2</v>
      </c>
      <c r="F857" s="18">
        <f t="shared" si="95"/>
        <v>21.6</v>
      </c>
      <c r="G857" s="60">
        <v>288</v>
      </c>
      <c r="H857" s="60">
        <v>24</v>
      </c>
      <c r="I857" s="73">
        <f t="shared" si="92"/>
        <v>35</v>
      </c>
      <c r="J857" s="74">
        <f t="shared" si="93"/>
        <v>1.4583333333333333</v>
      </c>
      <c r="K857" s="78">
        <f t="shared" si="96"/>
        <v>15.75</v>
      </c>
      <c r="L857" s="3">
        <v>0.45</v>
      </c>
      <c r="M857" s="3">
        <f t="shared" si="94"/>
        <v>37.35</v>
      </c>
      <c r="N857" s="1" t="s">
        <v>1486</v>
      </c>
    </row>
    <row r="858" spans="1:14" x14ac:dyDescent="0.2">
      <c r="A858" s="2" t="s">
        <v>1591</v>
      </c>
      <c r="B858" s="5" t="s">
        <v>1592</v>
      </c>
      <c r="C858" s="55">
        <v>3367</v>
      </c>
      <c r="D858" s="70">
        <v>1680</v>
      </c>
      <c r="E858" s="71">
        <f t="shared" si="91"/>
        <v>70</v>
      </c>
      <c r="F858" s="18">
        <f t="shared" si="95"/>
        <v>756</v>
      </c>
      <c r="G858" s="60">
        <v>288</v>
      </c>
      <c r="H858" s="60">
        <v>24</v>
      </c>
      <c r="I858" s="73">
        <f t="shared" si="92"/>
        <v>1687</v>
      </c>
      <c r="J858" s="74">
        <f t="shared" si="93"/>
        <v>70.291666666666671</v>
      </c>
      <c r="K858" s="78">
        <f t="shared" si="96"/>
        <v>759.15</v>
      </c>
      <c r="L858" s="3">
        <v>0.45</v>
      </c>
      <c r="M858" s="3">
        <f t="shared" si="94"/>
        <v>1515.15</v>
      </c>
      <c r="N858" s="1" t="s">
        <v>1486</v>
      </c>
    </row>
    <row r="859" spans="1:14" x14ac:dyDescent="0.2">
      <c r="A859" s="2" t="s">
        <v>1561</v>
      </c>
      <c r="B859" s="5" t="s">
        <v>1562</v>
      </c>
      <c r="C859" s="55">
        <v>1728</v>
      </c>
      <c r="D859" s="70">
        <v>864</v>
      </c>
      <c r="E859" s="71">
        <f t="shared" si="91"/>
        <v>24</v>
      </c>
      <c r="F859" s="18">
        <f t="shared" si="95"/>
        <v>371.52</v>
      </c>
      <c r="G859" s="60">
        <v>144</v>
      </c>
      <c r="H859" s="60">
        <v>36</v>
      </c>
      <c r="I859" s="73">
        <f t="shared" si="92"/>
        <v>864</v>
      </c>
      <c r="J859" s="74">
        <f t="shared" si="93"/>
        <v>24</v>
      </c>
      <c r="K859" s="78">
        <f t="shared" si="96"/>
        <v>371.52</v>
      </c>
      <c r="L859" s="3">
        <v>0.43</v>
      </c>
      <c r="M859" s="3">
        <f t="shared" si="94"/>
        <v>743.04</v>
      </c>
      <c r="N859" s="1" t="s">
        <v>1486</v>
      </c>
    </row>
    <row r="860" spans="1:14" x14ac:dyDescent="0.2">
      <c r="A860" s="2" t="s">
        <v>1707</v>
      </c>
      <c r="B860" s="5" t="s">
        <v>1708</v>
      </c>
      <c r="C860" s="55">
        <v>32</v>
      </c>
      <c r="D860" s="70">
        <v>24</v>
      </c>
      <c r="E860" s="71">
        <f t="shared" si="91"/>
        <v>2</v>
      </c>
      <c r="F860" s="18">
        <f t="shared" si="95"/>
        <v>10.32</v>
      </c>
      <c r="G860" s="60">
        <v>144</v>
      </c>
      <c r="H860" s="60">
        <v>12</v>
      </c>
      <c r="I860" s="73">
        <f t="shared" si="92"/>
        <v>8</v>
      </c>
      <c r="J860" s="74">
        <f t="shared" si="93"/>
        <v>0.66666666666666663</v>
      </c>
      <c r="K860" s="78">
        <f t="shared" si="96"/>
        <v>3.44</v>
      </c>
      <c r="L860" s="3">
        <v>0.43</v>
      </c>
      <c r="M860" s="3">
        <f t="shared" si="94"/>
        <v>13.76</v>
      </c>
      <c r="N860" s="1" t="s">
        <v>1486</v>
      </c>
    </row>
    <row r="861" spans="1:14" x14ac:dyDescent="0.2">
      <c r="A861" s="2" t="s">
        <v>1495</v>
      </c>
      <c r="B861" s="5" t="s">
        <v>1496</v>
      </c>
      <c r="C861" s="55">
        <v>4385</v>
      </c>
      <c r="D861" s="70">
        <v>2184</v>
      </c>
      <c r="E861" s="71">
        <f t="shared" si="91"/>
        <v>91</v>
      </c>
      <c r="F861" s="18">
        <f t="shared" si="95"/>
        <v>917.28</v>
      </c>
      <c r="G861" s="60">
        <v>144</v>
      </c>
      <c r="H861" s="60">
        <v>24</v>
      </c>
      <c r="I861" s="73">
        <f t="shared" si="92"/>
        <v>2201</v>
      </c>
      <c r="J861" s="74">
        <f t="shared" si="93"/>
        <v>91.708333333333329</v>
      </c>
      <c r="K861" s="78">
        <f t="shared" si="96"/>
        <v>924.42</v>
      </c>
      <c r="L861" s="3">
        <v>0.42</v>
      </c>
      <c r="M861" s="3">
        <f t="shared" si="94"/>
        <v>1841.6999999999998</v>
      </c>
      <c r="N861" s="1" t="s">
        <v>1486</v>
      </c>
    </row>
    <row r="862" spans="1:14" x14ac:dyDescent="0.2">
      <c r="A862" s="2" t="s">
        <v>1505</v>
      </c>
      <c r="B862" s="5" t="s">
        <v>1506</v>
      </c>
      <c r="C862" s="55">
        <v>2545</v>
      </c>
      <c r="D862" s="70">
        <v>1272</v>
      </c>
      <c r="E862" s="71">
        <f t="shared" si="91"/>
        <v>53</v>
      </c>
      <c r="F862" s="18">
        <f t="shared" si="95"/>
        <v>534.24</v>
      </c>
      <c r="G862" s="60">
        <v>288</v>
      </c>
      <c r="H862" s="60">
        <v>24</v>
      </c>
      <c r="I862" s="73">
        <f t="shared" si="92"/>
        <v>1273</v>
      </c>
      <c r="J862" s="74">
        <f t="shared" si="93"/>
        <v>53.041666666666664</v>
      </c>
      <c r="K862" s="78">
        <f t="shared" si="96"/>
        <v>534.66</v>
      </c>
      <c r="L862" s="3">
        <v>0.42</v>
      </c>
      <c r="M862" s="3">
        <f t="shared" si="94"/>
        <v>1068.8999999999999</v>
      </c>
      <c r="N862" s="1" t="s">
        <v>1486</v>
      </c>
    </row>
    <row r="863" spans="1:14" x14ac:dyDescent="0.2">
      <c r="A863" s="2" t="s">
        <v>1543</v>
      </c>
      <c r="B863" s="5" t="s">
        <v>1544</v>
      </c>
      <c r="C863" s="55">
        <v>24</v>
      </c>
      <c r="D863" s="70">
        <v>12</v>
      </c>
      <c r="E863" s="71">
        <f t="shared" si="91"/>
        <v>0.5</v>
      </c>
      <c r="F863" s="18">
        <f t="shared" si="95"/>
        <v>5.04</v>
      </c>
      <c r="G863" s="60">
        <v>288</v>
      </c>
      <c r="H863" s="60">
        <v>24</v>
      </c>
      <c r="I863" s="73">
        <f t="shared" si="92"/>
        <v>12</v>
      </c>
      <c r="J863" s="74">
        <f t="shared" si="93"/>
        <v>0.5</v>
      </c>
      <c r="K863" s="78">
        <f t="shared" si="96"/>
        <v>5.04</v>
      </c>
      <c r="L863" s="3">
        <v>0.42</v>
      </c>
      <c r="M863" s="3">
        <f t="shared" si="94"/>
        <v>10.08</v>
      </c>
      <c r="N863" s="1" t="s">
        <v>1486</v>
      </c>
    </row>
    <row r="864" spans="1:14" x14ac:dyDescent="0.2">
      <c r="A864" s="2" t="s">
        <v>1545</v>
      </c>
      <c r="B864" s="5" t="s">
        <v>1546</v>
      </c>
      <c r="C864" s="55">
        <v>3382</v>
      </c>
      <c r="D864" s="70">
        <v>1680</v>
      </c>
      <c r="E864" s="71">
        <f t="shared" si="91"/>
        <v>70</v>
      </c>
      <c r="F864" s="18">
        <f t="shared" si="95"/>
        <v>705.6</v>
      </c>
      <c r="G864" s="60">
        <v>288</v>
      </c>
      <c r="H864" s="60">
        <v>24</v>
      </c>
      <c r="I864" s="73">
        <f t="shared" si="92"/>
        <v>1702</v>
      </c>
      <c r="J864" s="74">
        <f t="shared" si="93"/>
        <v>70.916666666666671</v>
      </c>
      <c r="K864" s="78">
        <f t="shared" si="96"/>
        <v>714.83999999999992</v>
      </c>
      <c r="L864" s="3">
        <v>0.42</v>
      </c>
      <c r="M864" s="3">
        <f t="shared" si="94"/>
        <v>1420.44</v>
      </c>
      <c r="N864" s="1" t="s">
        <v>1486</v>
      </c>
    </row>
    <row r="865" spans="1:14" x14ac:dyDescent="0.2">
      <c r="A865" s="2" t="s">
        <v>1581</v>
      </c>
      <c r="B865" s="5" t="s">
        <v>1582</v>
      </c>
      <c r="C865" s="55">
        <v>10552</v>
      </c>
      <c r="D865" s="70">
        <v>5184</v>
      </c>
      <c r="E865" s="71">
        <f t="shared" si="91"/>
        <v>216</v>
      </c>
      <c r="F865" s="18">
        <f t="shared" si="95"/>
        <v>2177.2799999999997</v>
      </c>
      <c r="G865" s="60">
        <v>288</v>
      </c>
      <c r="H865" s="60">
        <v>24</v>
      </c>
      <c r="I865" s="73">
        <f t="shared" si="92"/>
        <v>5368</v>
      </c>
      <c r="J865" s="74">
        <f t="shared" si="93"/>
        <v>223.66666666666666</v>
      </c>
      <c r="K865" s="78">
        <f t="shared" si="96"/>
        <v>2254.56</v>
      </c>
      <c r="L865" s="3">
        <v>0.42</v>
      </c>
      <c r="M865" s="3">
        <f t="shared" si="94"/>
        <v>4431.84</v>
      </c>
      <c r="N865" s="1" t="s">
        <v>1486</v>
      </c>
    </row>
    <row r="866" spans="1:14" x14ac:dyDescent="0.2">
      <c r="A866" s="2" t="s">
        <v>1593</v>
      </c>
      <c r="B866" s="5" t="s">
        <v>1594</v>
      </c>
      <c r="C866" s="55">
        <v>1800</v>
      </c>
      <c r="D866" s="70">
        <v>888</v>
      </c>
      <c r="E866" s="71">
        <f t="shared" si="91"/>
        <v>37</v>
      </c>
      <c r="F866" s="18">
        <f t="shared" si="95"/>
        <v>372.96</v>
      </c>
      <c r="G866" s="60">
        <v>288</v>
      </c>
      <c r="H866" s="60">
        <v>24</v>
      </c>
      <c r="I866" s="73">
        <f t="shared" si="92"/>
        <v>912</v>
      </c>
      <c r="J866" s="74">
        <f t="shared" si="93"/>
        <v>38</v>
      </c>
      <c r="K866" s="78">
        <f t="shared" si="96"/>
        <v>383.03999999999996</v>
      </c>
      <c r="L866" s="3">
        <v>0.42</v>
      </c>
      <c r="M866" s="3">
        <f t="shared" si="94"/>
        <v>756</v>
      </c>
      <c r="N866" s="1" t="s">
        <v>1486</v>
      </c>
    </row>
    <row r="867" spans="1:14" x14ac:dyDescent="0.2">
      <c r="A867" s="2" t="s">
        <v>1497</v>
      </c>
      <c r="B867" s="5" t="s">
        <v>1498</v>
      </c>
      <c r="C867" s="55">
        <v>56</v>
      </c>
      <c r="D867" s="70">
        <v>24</v>
      </c>
      <c r="E867" s="71">
        <f t="shared" si="91"/>
        <v>1</v>
      </c>
      <c r="F867" s="18">
        <f t="shared" si="95"/>
        <v>9.36</v>
      </c>
      <c r="G867" s="60">
        <v>144</v>
      </c>
      <c r="H867" s="60">
        <v>24</v>
      </c>
      <c r="I867" s="73">
        <f t="shared" si="92"/>
        <v>32</v>
      </c>
      <c r="J867" s="74">
        <f t="shared" si="93"/>
        <v>1.3333333333333333</v>
      </c>
      <c r="K867" s="78">
        <f t="shared" si="96"/>
        <v>12.48</v>
      </c>
      <c r="L867" s="3">
        <v>0.39</v>
      </c>
      <c r="M867" s="3">
        <f t="shared" si="94"/>
        <v>21.84</v>
      </c>
      <c r="N867" s="1" t="s">
        <v>1486</v>
      </c>
    </row>
    <row r="868" spans="1:14" x14ac:dyDescent="0.2">
      <c r="A868" s="2" t="s">
        <v>1517</v>
      </c>
      <c r="B868" s="5" t="s">
        <v>1518</v>
      </c>
      <c r="C868" s="55">
        <v>402</v>
      </c>
      <c r="D868" s="70">
        <v>180</v>
      </c>
      <c r="E868" s="71">
        <f t="shared" si="91"/>
        <v>6</v>
      </c>
      <c r="F868" s="18">
        <f t="shared" si="95"/>
        <v>70.2</v>
      </c>
      <c r="G868" s="60">
        <v>240</v>
      </c>
      <c r="H868" s="60">
        <v>30</v>
      </c>
      <c r="I868" s="73">
        <f t="shared" si="92"/>
        <v>222</v>
      </c>
      <c r="J868" s="74">
        <f t="shared" si="93"/>
        <v>7.4</v>
      </c>
      <c r="K868" s="78">
        <f t="shared" si="96"/>
        <v>86.58</v>
      </c>
      <c r="L868" s="3">
        <v>0.39</v>
      </c>
      <c r="M868" s="3">
        <f t="shared" si="94"/>
        <v>156.78</v>
      </c>
      <c r="N868" s="1" t="s">
        <v>1486</v>
      </c>
    </row>
    <row r="869" spans="1:14" x14ac:dyDescent="0.2">
      <c r="A869" s="2" t="s">
        <v>1555</v>
      </c>
      <c r="B869" s="5" t="s">
        <v>1556</v>
      </c>
      <c r="C869" s="55">
        <v>60</v>
      </c>
      <c r="D869" s="70">
        <v>24</v>
      </c>
      <c r="E869" s="71">
        <f t="shared" si="91"/>
        <v>1</v>
      </c>
      <c r="F869" s="18">
        <f t="shared" si="95"/>
        <v>9.36</v>
      </c>
      <c r="G869" s="60">
        <v>288</v>
      </c>
      <c r="H869" s="60">
        <v>24</v>
      </c>
      <c r="I869" s="73">
        <f t="shared" si="92"/>
        <v>36</v>
      </c>
      <c r="J869" s="74">
        <f t="shared" si="93"/>
        <v>1.5</v>
      </c>
      <c r="K869" s="78">
        <f t="shared" si="96"/>
        <v>14.040000000000001</v>
      </c>
      <c r="L869" s="3">
        <v>0.39</v>
      </c>
      <c r="M869" s="3">
        <f t="shared" si="94"/>
        <v>23.400000000000002</v>
      </c>
      <c r="N869" s="1" t="s">
        <v>1486</v>
      </c>
    </row>
    <row r="870" spans="1:14" x14ac:dyDescent="0.2">
      <c r="A870" s="2" t="s">
        <v>1579</v>
      </c>
      <c r="B870" s="5" t="s">
        <v>1580</v>
      </c>
      <c r="C870" s="55">
        <v>4911</v>
      </c>
      <c r="D870" s="70">
        <v>2448</v>
      </c>
      <c r="E870" s="71">
        <f t="shared" si="91"/>
        <v>102</v>
      </c>
      <c r="F870" s="18">
        <f t="shared" si="95"/>
        <v>954.72</v>
      </c>
      <c r="G870" s="60">
        <v>288</v>
      </c>
      <c r="H870" s="60">
        <v>24</v>
      </c>
      <c r="I870" s="73">
        <f t="shared" si="92"/>
        <v>2463</v>
      </c>
      <c r="J870" s="74">
        <f t="shared" si="93"/>
        <v>102.625</v>
      </c>
      <c r="K870" s="78">
        <f t="shared" si="96"/>
        <v>960.57</v>
      </c>
      <c r="L870" s="3">
        <v>0.39</v>
      </c>
      <c r="M870" s="3">
        <f t="shared" si="94"/>
        <v>1915.29</v>
      </c>
      <c r="N870" s="1" t="s">
        <v>1486</v>
      </c>
    </row>
    <row r="871" spans="1:14" x14ac:dyDescent="0.2">
      <c r="A871" s="2" t="s">
        <v>1651</v>
      </c>
      <c r="B871" s="5" t="s">
        <v>1652</v>
      </c>
      <c r="C871" s="55">
        <v>126</v>
      </c>
      <c r="D871" s="70">
        <v>60</v>
      </c>
      <c r="E871" s="71">
        <f t="shared" si="91"/>
        <v>5</v>
      </c>
      <c r="F871" s="18">
        <f t="shared" si="95"/>
        <v>23.400000000000002</v>
      </c>
      <c r="G871" s="60">
        <v>180</v>
      </c>
      <c r="H871" s="60">
        <v>12</v>
      </c>
      <c r="I871" s="73">
        <f t="shared" si="92"/>
        <v>66</v>
      </c>
      <c r="J871" s="74">
        <f t="shared" si="93"/>
        <v>5.5</v>
      </c>
      <c r="K871" s="78">
        <f t="shared" si="96"/>
        <v>25.740000000000002</v>
      </c>
      <c r="L871" s="3">
        <v>0.39</v>
      </c>
      <c r="M871" s="3">
        <f t="shared" si="94"/>
        <v>49.14</v>
      </c>
      <c r="N871" s="1" t="s">
        <v>1486</v>
      </c>
    </row>
    <row r="872" spans="1:14" x14ac:dyDescent="0.2">
      <c r="A872" s="2" t="s">
        <v>1655</v>
      </c>
      <c r="B872" s="5" t="s">
        <v>1656</v>
      </c>
      <c r="C872" s="55">
        <v>86</v>
      </c>
      <c r="D872" s="70">
        <v>48</v>
      </c>
      <c r="E872" s="71">
        <f t="shared" si="91"/>
        <v>2</v>
      </c>
      <c r="F872" s="18">
        <f t="shared" si="95"/>
        <v>18.72</v>
      </c>
      <c r="G872" s="60">
        <v>216</v>
      </c>
      <c r="H872" s="60">
        <v>24</v>
      </c>
      <c r="I872" s="73">
        <f t="shared" si="92"/>
        <v>38</v>
      </c>
      <c r="J872" s="74">
        <f t="shared" si="93"/>
        <v>1.5833333333333333</v>
      </c>
      <c r="K872" s="78">
        <f t="shared" si="96"/>
        <v>14.82</v>
      </c>
      <c r="L872" s="3">
        <v>0.39</v>
      </c>
      <c r="M872" s="3">
        <f t="shared" si="94"/>
        <v>33.54</v>
      </c>
      <c r="N872" s="1" t="s">
        <v>1486</v>
      </c>
    </row>
    <row r="873" spans="1:14" x14ac:dyDescent="0.2">
      <c r="A873" s="2" t="s">
        <v>1661</v>
      </c>
      <c r="B873" s="5" t="s">
        <v>1662</v>
      </c>
      <c r="C873" s="55">
        <v>288</v>
      </c>
      <c r="D873" s="70">
        <v>144</v>
      </c>
      <c r="E873" s="71">
        <f t="shared" si="91"/>
        <v>3</v>
      </c>
      <c r="F873" s="18">
        <f t="shared" si="95"/>
        <v>56.160000000000004</v>
      </c>
      <c r="G873" s="60">
        <v>288</v>
      </c>
      <c r="H873" s="60">
        <v>48</v>
      </c>
      <c r="I873" s="73">
        <f t="shared" si="92"/>
        <v>144</v>
      </c>
      <c r="J873" s="74">
        <f t="shared" si="93"/>
        <v>3</v>
      </c>
      <c r="K873" s="78">
        <f t="shared" si="96"/>
        <v>56.160000000000004</v>
      </c>
      <c r="L873" s="3">
        <v>0.39</v>
      </c>
      <c r="M873" s="3">
        <f t="shared" si="94"/>
        <v>112.32000000000001</v>
      </c>
      <c r="N873" s="1" t="s">
        <v>1486</v>
      </c>
    </row>
    <row r="874" spans="1:14" x14ac:dyDescent="0.2">
      <c r="A874" s="2" t="s">
        <v>1697</v>
      </c>
      <c r="B874" s="5" t="s">
        <v>1698</v>
      </c>
      <c r="C874" s="55">
        <v>4800</v>
      </c>
      <c r="D874" s="70">
        <v>2400</v>
      </c>
      <c r="E874" s="71">
        <f t="shared" si="91"/>
        <v>120</v>
      </c>
      <c r="F874" s="18">
        <f t="shared" si="95"/>
        <v>936</v>
      </c>
      <c r="G874" s="60">
        <v>480</v>
      </c>
      <c r="H874" s="60">
        <v>20</v>
      </c>
      <c r="I874" s="73">
        <f t="shared" si="92"/>
        <v>2400</v>
      </c>
      <c r="J874" s="74">
        <f t="shared" si="93"/>
        <v>120</v>
      </c>
      <c r="K874" s="78">
        <f t="shared" si="96"/>
        <v>936</v>
      </c>
      <c r="L874" s="3">
        <v>0.39</v>
      </c>
      <c r="M874" s="3">
        <f t="shared" si="94"/>
        <v>1872</v>
      </c>
      <c r="N874" s="1" t="s">
        <v>1486</v>
      </c>
    </row>
    <row r="875" spans="1:14" x14ac:dyDescent="0.2">
      <c r="A875" s="2" t="s">
        <v>1567</v>
      </c>
      <c r="B875" s="5" t="s">
        <v>1568</v>
      </c>
      <c r="C875" s="55">
        <v>40</v>
      </c>
      <c r="D875" s="70">
        <v>20</v>
      </c>
      <c r="E875" s="71">
        <f t="shared" si="91"/>
        <v>0.55555555555555558</v>
      </c>
      <c r="F875" s="18">
        <f t="shared" si="95"/>
        <v>7</v>
      </c>
      <c r="G875" s="60">
        <v>288</v>
      </c>
      <c r="H875" s="60">
        <v>36</v>
      </c>
      <c r="I875" s="73">
        <f t="shared" si="92"/>
        <v>20</v>
      </c>
      <c r="J875" s="74">
        <f t="shared" si="93"/>
        <v>0.55555555555555558</v>
      </c>
      <c r="K875" s="78">
        <f t="shared" si="96"/>
        <v>7</v>
      </c>
      <c r="L875" s="3">
        <v>0.35</v>
      </c>
      <c r="M875" s="3">
        <f t="shared" si="94"/>
        <v>14</v>
      </c>
      <c r="N875" s="1" t="s">
        <v>1486</v>
      </c>
    </row>
    <row r="876" spans="1:14" x14ac:dyDescent="0.2">
      <c r="A876" s="2" t="s">
        <v>1607</v>
      </c>
      <c r="B876" s="5" t="s">
        <v>1608</v>
      </c>
      <c r="C876" s="55">
        <v>1200</v>
      </c>
      <c r="D876" s="70">
        <v>600</v>
      </c>
      <c r="E876" s="71">
        <f t="shared" si="91"/>
        <v>25</v>
      </c>
      <c r="F876" s="18">
        <f t="shared" si="95"/>
        <v>210</v>
      </c>
      <c r="G876" s="60">
        <v>288</v>
      </c>
      <c r="H876" s="60">
        <v>24</v>
      </c>
      <c r="I876" s="73">
        <f t="shared" si="92"/>
        <v>600</v>
      </c>
      <c r="J876" s="74">
        <f t="shared" si="93"/>
        <v>25</v>
      </c>
      <c r="K876" s="78">
        <f t="shared" si="96"/>
        <v>210</v>
      </c>
      <c r="L876" s="3">
        <v>0.35</v>
      </c>
      <c r="M876" s="3">
        <f t="shared" si="94"/>
        <v>420</v>
      </c>
      <c r="N876" s="1" t="s">
        <v>1486</v>
      </c>
    </row>
    <row r="877" spans="1:14" x14ac:dyDescent="0.2">
      <c r="A877" s="2" t="s">
        <v>1609</v>
      </c>
      <c r="B877" s="5" t="s">
        <v>1610</v>
      </c>
      <c r="C877" s="55">
        <v>312</v>
      </c>
      <c r="D877" s="70">
        <v>144</v>
      </c>
      <c r="E877" s="71">
        <f t="shared" si="91"/>
        <v>6</v>
      </c>
      <c r="F877" s="18">
        <f t="shared" si="95"/>
        <v>50.4</v>
      </c>
      <c r="G877" s="60">
        <v>288</v>
      </c>
      <c r="H877" s="60">
        <v>24</v>
      </c>
      <c r="I877" s="73">
        <f t="shared" si="92"/>
        <v>168</v>
      </c>
      <c r="J877" s="74">
        <f t="shared" si="93"/>
        <v>7</v>
      </c>
      <c r="K877" s="78">
        <f t="shared" si="96"/>
        <v>58.8</v>
      </c>
      <c r="L877" s="3">
        <v>0.35</v>
      </c>
      <c r="M877" s="3">
        <f t="shared" si="94"/>
        <v>109.19999999999999</v>
      </c>
      <c r="N877" s="1" t="s">
        <v>1486</v>
      </c>
    </row>
    <row r="878" spans="1:14" x14ac:dyDescent="0.2">
      <c r="A878" s="2" t="s">
        <v>1611</v>
      </c>
      <c r="B878" s="5" t="s">
        <v>1612</v>
      </c>
      <c r="C878" s="55">
        <v>245</v>
      </c>
      <c r="D878" s="70">
        <v>120</v>
      </c>
      <c r="E878" s="71">
        <f t="shared" si="91"/>
        <v>5</v>
      </c>
      <c r="F878" s="18">
        <f t="shared" si="95"/>
        <v>42</v>
      </c>
      <c r="G878" s="60">
        <v>288</v>
      </c>
      <c r="H878" s="60">
        <v>24</v>
      </c>
      <c r="I878" s="73">
        <f t="shared" si="92"/>
        <v>125</v>
      </c>
      <c r="J878" s="74">
        <f t="shared" si="93"/>
        <v>5.208333333333333</v>
      </c>
      <c r="K878" s="78">
        <f t="shared" si="96"/>
        <v>43.75</v>
      </c>
      <c r="L878" s="3">
        <v>0.35</v>
      </c>
      <c r="M878" s="3">
        <f t="shared" si="94"/>
        <v>85.75</v>
      </c>
      <c r="N878" s="1" t="s">
        <v>1486</v>
      </c>
    </row>
    <row r="879" spans="1:14" x14ac:dyDescent="0.2">
      <c r="A879" s="2" t="s">
        <v>1613</v>
      </c>
      <c r="B879" s="5" t="s">
        <v>1614</v>
      </c>
      <c r="C879" s="55">
        <v>298</v>
      </c>
      <c r="D879" s="70">
        <v>144</v>
      </c>
      <c r="E879" s="71">
        <f t="shared" si="91"/>
        <v>6</v>
      </c>
      <c r="F879" s="18">
        <f t="shared" si="95"/>
        <v>50.4</v>
      </c>
      <c r="G879" s="60">
        <v>288</v>
      </c>
      <c r="H879" s="60">
        <v>24</v>
      </c>
      <c r="I879" s="73">
        <f t="shared" si="92"/>
        <v>154</v>
      </c>
      <c r="J879" s="74">
        <f t="shared" si="93"/>
        <v>6.416666666666667</v>
      </c>
      <c r="K879" s="78">
        <f t="shared" si="96"/>
        <v>53.9</v>
      </c>
      <c r="L879" s="3">
        <v>0.35</v>
      </c>
      <c r="M879" s="3">
        <f t="shared" si="94"/>
        <v>104.3</v>
      </c>
      <c r="N879" s="1" t="s">
        <v>1486</v>
      </c>
    </row>
    <row r="880" spans="1:14" x14ac:dyDescent="0.2">
      <c r="A880" s="2" t="s">
        <v>1627</v>
      </c>
      <c r="B880" s="5" t="s">
        <v>1628</v>
      </c>
      <c r="C880" s="55">
        <v>3352</v>
      </c>
      <c r="D880" s="70">
        <v>1680</v>
      </c>
      <c r="E880" s="71">
        <f t="shared" si="91"/>
        <v>70</v>
      </c>
      <c r="F880" s="18">
        <f t="shared" si="95"/>
        <v>554.4</v>
      </c>
      <c r="G880" s="60">
        <v>288</v>
      </c>
      <c r="H880" s="60">
        <v>24</v>
      </c>
      <c r="I880" s="73">
        <f t="shared" si="92"/>
        <v>1672</v>
      </c>
      <c r="J880" s="74">
        <f t="shared" si="93"/>
        <v>69.666666666666671</v>
      </c>
      <c r="K880" s="78">
        <f t="shared" si="96"/>
        <v>551.76</v>
      </c>
      <c r="L880" s="3">
        <v>0.33</v>
      </c>
      <c r="M880" s="3">
        <f t="shared" si="94"/>
        <v>1106.1600000000001</v>
      </c>
      <c r="N880" s="1" t="s">
        <v>1486</v>
      </c>
    </row>
    <row r="881" spans="1:16" x14ac:dyDescent="0.2">
      <c r="A881" s="2" t="s">
        <v>1635</v>
      </c>
      <c r="B881" s="5" t="s">
        <v>1636</v>
      </c>
      <c r="C881" s="55">
        <v>80</v>
      </c>
      <c r="D881" s="70">
        <v>36</v>
      </c>
      <c r="E881" s="71">
        <f t="shared" si="91"/>
        <v>3</v>
      </c>
      <c r="F881" s="18">
        <f t="shared" si="95"/>
        <v>11.88</v>
      </c>
      <c r="G881" s="60">
        <v>144</v>
      </c>
      <c r="H881" s="60">
        <v>12</v>
      </c>
      <c r="I881" s="73">
        <f t="shared" si="92"/>
        <v>44</v>
      </c>
      <c r="J881" s="74">
        <f t="shared" si="93"/>
        <v>3.6666666666666665</v>
      </c>
      <c r="K881" s="78">
        <f t="shared" si="96"/>
        <v>14.520000000000001</v>
      </c>
      <c r="L881" s="3">
        <v>0.33</v>
      </c>
      <c r="M881" s="3">
        <f t="shared" si="94"/>
        <v>26.400000000000002</v>
      </c>
      <c r="N881" s="1" t="s">
        <v>1486</v>
      </c>
    </row>
    <row r="882" spans="1:16" x14ac:dyDescent="0.2">
      <c r="A882" s="2" t="s">
        <v>1557</v>
      </c>
      <c r="B882" s="5" t="s">
        <v>1558</v>
      </c>
      <c r="C882" s="55">
        <v>1064</v>
      </c>
      <c r="D882" s="70">
        <v>528</v>
      </c>
      <c r="E882" s="71">
        <f t="shared" si="91"/>
        <v>22</v>
      </c>
      <c r="F882" s="18">
        <f t="shared" si="95"/>
        <v>168.96</v>
      </c>
      <c r="G882" s="60">
        <v>288</v>
      </c>
      <c r="H882" s="60">
        <v>24</v>
      </c>
      <c r="I882" s="73">
        <f t="shared" si="92"/>
        <v>536</v>
      </c>
      <c r="J882" s="74">
        <f t="shared" si="93"/>
        <v>22.333333333333332</v>
      </c>
      <c r="K882" s="78">
        <f t="shared" si="96"/>
        <v>171.52</v>
      </c>
      <c r="L882" s="3">
        <v>0.32</v>
      </c>
      <c r="M882" s="3">
        <f t="shared" si="94"/>
        <v>340.48</v>
      </c>
      <c r="N882" s="1" t="s">
        <v>1486</v>
      </c>
    </row>
    <row r="883" spans="1:16" x14ac:dyDescent="0.2">
      <c r="A883" s="2" t="s">
        <v>1559</v>
      </c>
      <c r="B883" s="5" t="s">
        <v>1560</v>
      </c>
      <c r="C883" s="55">
        <v>2166</v>
      </c>
      <c r="D883" s="70">
        <v>1080</v>
      </c>
      <c r="E883" s="71">
        <f t="shared" si="91"/>
        <v>45</v>
      </c>
      <c r="F883" s="18">
        <f t="shared" si="95"/>
        <v>345.6</v>
      </c>
      <c r="G883" s="60">
        <v>288</v>
      </c>
      <c r="H883" s="60">
        <v>24</v>
      </c>
      <c r="I883" s="73">
        <f t="shared" si="92"/>
        <v>1086</v>
      </c>
      <c r="J883" s="74">
        <f t="shared" si="93"/>
        <v>45.25</v>
      </c>
      <c r="K883" s="78">
        <f t="shared" si="96"/>
        <v>347.52</v>
      </c>
      <c r="L883" s="3">
        <v>0.32</v>
      </c>
      <c r="M883" s="3">
        <f t="shared" si="94"/>
        <v>693.12</v>
      </c>
      <c r="N883" s="1" t="s">
        <v>1486</v>
      </c>
    </row>
    <row r="884" spans="1:16" x14ac:dyDescent="0.2">
      <c r="A884" s="2" t="s">
        <v>1653</v>
      </c>
      <c r="B884" s="5" t="s">
        <v>1654</v>
      </c>
      <c r="C884" s="55">
        <v>144</v>
      </c>
      <c r="D884" s="70">
        <v>72</v>
      </c>
      <c r="E884" s="71">
        <f t="shared" si="91"/>
        <v>3</v>
      </c>
      <c r="F884" s="18">
        <f t="shared" si="95"/>
        <v>23.04</v>
      </c>
      <c r="G884" s="60">
        <v>288</v>
      </c>
      <c r="H884" s="60">
        <v>24</v>
      </c>
      <c r="I884" s="73">
        <f t="shared" si="92"/>
        <v>72</v>
      </c>
      <c r="J884" s="74">
        <f t="shared" si="93"/>
        <v>3</v>
      </c>
      <c r="K884" s="78">
        <f t="shared" si="96"/>
        <v>23.04</v>
      </c>
      <c r="L884" s="3">
        <v>0.32</v>
      </c>
      <c r="M884" s="3">
        <f t="shared" si="94"/>
        <v>46.08</v>
      </c>
      <c r="N884" s="1" t="s">
        <v>1486</v>
      </c>
    </row>
    <row r="885" spans="1:16" x14ac:dyDescent="0.2">
      <c r="A885" s="2" t="s">
        <v>1705</v>
      </c>
      <c r="B885" s="5" t="s">
        <v>1706</v>
      </c>
      <c r="C885" s="55">
        <v>144</v>
      </c>
      <c r="D885" s="70">
        <v>72</v>
      </c>
      <c r="E885" s="71">
        <f t="shared" si="91"/>
        <v>6</v>
      </c>
      <c r="F885" s="18">
        <f t="shared" si="95"/>
        <v>21.599999999999998</v>
      </c>
      <c r="G885" s="60">
        <v>144</v>
      </c>
      <c r="H885" s="60">
        <v>12</v>
      </c>
      <c r="I885" s="73">
        <f t="shared" si="92"/>
        <v>72</v>
      </c>
      <c r="J885" s="74">
        <f t="shared" si="93"/>
        <v>6</v>
      </c>
      <c r="K885" s="78">
        <f t="shared" si="96"/>
        <v>21.599999999999998</v>
      </c>
      <c r="L885" s="3">
        <v>0.3</v>
      </c>
      <c r="M885" s="3">
        <f t="shared" si="94"/>
        <v>43.199999999999996</v>
      </c>
      <c r="N885" s="1" t="s">
        <v>1486</v>
      </c>
    </row>
    <row r="886" spans="1:16" x14ac:dyDescent="0.2">
      <c r="C886" s="61">
        <f>SUM(C10:C885)</f>
        <v>465627</v>
      </c>
      <c r="D886" s="84">
        <f>SUM(D648:D885)</f>
        <v>111579</v>
      </c>
      <c r="E886" s="72"/>
      <c r="F886" s="77">
        <f>SUM(F648:F885)</f>
        <v>47517.07999999998</v>
      </c>
      <c r="I886" s="84">
        <f>SUM(I648:I885)</f>
        <v>111868</v>
      </c>
      <c r="J886" s="82"/>
      <c r="K886" s="81">
        <f>SUM(K648:K885)</f>
        <v>47663.249999999993</v>
      </c>
      <c r="M886" s="3">
        <f>SUM(M10:M885)</f>
        <v>295768.92</v>
      </c>
      <c r="O886" s="7">
        <f>SUM(C648:C885)</f>
        <v>223447</v>
      </c>
      <c r="P886" s="8">
        <f>SUM(M648:M885)</f>
        <v>95180.329999999914</v>
      </c>
    </row>
    <row r="888" spans="1:16" x14ac:dyDescent="0.2">
      <c r="C888" s="6">
        <f>D888+I888</f>
        <v>465495</v>
      </c>
      <c r="D888" s="84">
        <f>D886+D646+D171</f>
        <v>232100</v>
      </c>
      <c r="F888" s="76">
        <f>F886+F646+F171</f>
        <v>145736.14000000001</v>
      </c>
      <c r="I888" s="84">
        <f>I886+I646+I171</f>
        <v>233395</v>
      </c>
      <c r="K888" s="76">
        <f>K886+K646+K171</f>
        <v>150032.78</v>
      </c>
    </row>
    <row r="889" spans="1:16" x14ac:dyDescent="0.2">
      <c r="C889" s="83" t="s">
        <v>1733</v>
      </c>
    </row>
  </sheetData>
  <autoFilter ref="A9:M885"/>
  <sortState ref="A649:N885">
    <sortCondition ref="N648:N885"/>
    <sortCondition descending="1" ref="L648:L885"/>
    <sortCondition ref="A648:A885"/>
  </sortState>
  <mergeCells count="3">
    <mergeCell ref="Q9:T9"/>
    <mergeCell ref="Q58:T58"/>
    <mergeCell ref="Q75:T75"/>
  </mergeCell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2"/>
  <headerFooter>
    <oddHeader>&amp;C&amp;A</oddHeader>
    <oddFooter>&amp;CPage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DOLLAR ITEMS  HALF LOT  A &amp; B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7</cp:revision>
  <dcterms:created xsi:type="dcterms:W3CDTF">2018-01-13T20:20:06Z</dcterms:created>
  <dcterms:modified xsi:type="dcterms:W3CDTF">2021-01-30T11:50:11Z</dcterms:modified>
  <dc:language>en-US</dc:language>
</cp:coreProperties>
</file>